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ntsol/Library/CloudStorage/GoogleDrive-anton.solberg@nordnet.se/Shared drives/Arbetsmapp - Investor Relations/Återköp/Veckorapporter/8 - 2026/"/>
    </mc:Choice>
  </mc:AlternateContent>
  <xr:revisionPtr revIDLastSave="0" documentId="13_ncr:1_{6DB03F03-C3DD-E144-AB80-383DF6DA9BB0}" xr6:coauthVersionLast="47" xr6:coauthVersionMax="47" xr10:uidLastSave="{00000000-0000-0000-0000-000000000000}"/>
  <bookViews>
    <workbookView xWindow="36860" yWindow="1000" windowWidth="30240" windowHeight="26200" xr2:uid="{449AB60D-62F5-1944-AA17-FBFE0F50A986}"/>
  </bookViews>
  <sheets>
    <sheet name="Weekly trades" sheetId="1" r:id="rId1"/>
    <sheet name="Private - Buyback Summary" sheetId="8" r:id="rId2"/>
  </sheets>
  <externalReferences>
    <externalReference r:id="rId3"/>
  </externalReferences>
  <definedNames>
    <definedName name="__FDS_HYPERLINK_TOGGLE_STATE__" hidden="1">"ON"</definedName>
    <definedName name="ADTVpercent" localSheetId="1">OFFSET(#REF!,0,0,[0]!daynr)</definedName>
    <definedName name="ADTVpercent">OFFSET(#REF!,0,0,[0]!daynr)</definedName>
    <definedName name="ApplyConditionalFormatting" localSheetId="1">#REF!</definedName>
    <definedName name="ApplyConditionalFormatting">#REF!</definedName>
    <definedName name="AverageDailyVWAP" localSheetId="1">OFFSET(#REF!,0,0,[0]!daynr)</definedName>
    <definedName name="AverageDailyVWAP">OFFSET(#REF!,0,0,[0]!daynr)</definedName>
    <definedName name="AveragePurchasePrices" localSheetId="1">OFFSET(#REF!,0,0,[0]!daynr)</definedName>
    <definedName name="AveragePurchasePrices">OFFSET(#REF!,0,0,[0]!daynr)</definedName>
    <definedName name="BS_Date" localSheetId="1">#REF!</definedName>
    <definedName name="BS_Date">#REF!</definedName>
    <definedName name="BudgetYear" localSheetId="1">#REF!</definedName>
    <definedName name="BudgetYear">#REF!</definedName>
    <definedName name="CapRatio_BIII" localSheetId="1">#REF!</definedName>
    <definedName name="CapRatio_BIII">#REF!</definedName>
    <definedName name="closingPrices" localSheetId="1">OFFSET(#REF!,0,0,[0]!daynr)</definedName>
    <definedName name="closingPrices">OFFSET(#REF!,0,0,[0]!daynr)</definedName>
    <definedName name="Cost_Loading_Rate" localSheetId="1">#REF!</definedName>
    <definedName name="Cost_Loading_Rate">#REF!</definedName>
    <definedName name="CurrHalf" localSheetId="1">#REF!</definedName>
    <definedName name="CurrHalf">#REF!</definedName>
    <definedName name="CurrHalfEndDate" localSheetId="1">#REF!</definedName>
    <definedName name="CurrHalfEndDate">#REF!</definedName>
    <definedName name="CurrHalfStartDate" localSheetId="1">#REF!</definedName>
    <definedName name="CurrHalfStartDate">#REF!</definedName>
    <definedName name="CurrQuarter" localSheetId="1">#REF!</definedName>
    <definedName name="CurrQuarter">#REF!</definedName>
    <definedName name="CurrQuarterEndDate" localSheetId="1">#REF!</definedName>
    <definedName name="CurrQuarterEndDate">#REF!</definedName>
    <definedName name="CurrQuarterStartDate" localSheetId="1">#REF!</definedName>
    <definedName name="CurrQuarterStartDate">#REF!</definedName>
    <definedName name="DailyPurchases" localSheetId="1">OFFSET(#REF!,0,0,daynr)</definedName>
    <definedName name="DailyPurchases">OFFSET(#REF!,0,0,daynr)</definedName>
    <definedName name="DailyVWAP" localSheetId="1">OFFSET(#REF!,0,0,daynr)</definedName>
    <definedName name="DailyVWAP">OFFSET(#REF!,0,0,daynr)</definedName>
    <definedName name="datelabels" localSheetId="1">OFFSET(#REF!,0,0,daynr)</definedName>
    <definedName name="datelabels">OFFSET(#REF!,0,0,daynr)</definedName>
    <definedName name="daynr">#REF!</definedName>
    <definedName name="discount" localSheetId="1">OFFSET(#REF!,0,0,daynr)</definedName>
    <definedName name="discount">OFFSET(#REF!,0,0,daynr)</definedName>
    <definedName name="DTD_Year2" localSheetId="1">#REF!</definedName>
    <definedName name="DTD_Year2">#REF!</definedName>
    <definedName name="Funding_Rate_Visa" localSheetId="1">#REF!</definedName>
    <definedName name="Funding_Rate_Visa">#REF!</definedName>
    <definedName name="IncludeCPBJV" localSheetId="1">#REF!</definedName>
    <definedName name="IncludeCPBJV">#REF!</definedName>
    <definedName name="IncludeSETG" localSheetId="1">#REF!</definedName>
    <definedName name="IncludeSETG">#REF!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44420.7001967593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L3A_Date" localSheetId="1">#REF!</definedName>
    <definedName name="L3A_Date">#REF!</definedName>
    <definedName name="Mappings_ResearchSites" localSheetId="1">#REF!</definedName>
    <definedName name="Mappings_ResearchSites">#REF!</definedName>
    <definedName name="Mappings_Sectors" localSheetId="1">#REF!</definedName>
    <definedName name="Mappings_Sectors">#REF!</definedName>
    <definedName name="Permissionedregion" localSheetId="1">#REF!</definedName>
    <definedName name="Permissionedregion">#REF!</definedName>
    <definedName name="Permissionedregion2" localSheetId="1">#REF!</definedName>
    <definedName name="Permissionedregion2">#REF!</definedName>
    <definedName name="Permissionedregion3" localSheetId="1">#REF!</definedName>
    <definedName name="Permissionedregion3">#REF!</definedName>
    <definedName name="PnLStartDate" localSheetId="1">#REF!</definedName>
    <definedName name="PnLStartDate">#REF!</definedName>
    <definedName name="PnLStartDate_DealLevel" localSheetId="1">#REF!</definedName>
    <definedName name="PnLStartDate_DealLevel">#REF!</definedName>
    <definedName name="PurchasePrices" localSheetId="1">OFFSET(#REF!,0,0,daynr)</definedName>
    <definedName name="PurchasePrices">OFFSET(#REF!,0,0,daynr)</definedName>
    <definedName name="Query_from_SES_DW_User_1" localSheetId="1" hidden="1">'Private - Buyback Summary'!#REF!</definedName>
    <definedName name="Query_from_SES_DW_User_2" localSheetId="1" hidden="1">'Private - Buyback Summary'!$A$4:$N$73</definedName>
    <definedName name="Query_from_SES_DW_User_2" localSheetId="0" hidden="1">'Weekly trades'!$B$4:$L$695</definedName>
    <definedName name="Query_from_SES_DW_User_2_1" localSheetId="0" hidden="1">'Weekly trades'!#REF!</definedName>
    <definedName name="Query_from_SES_DW_User_2_2" localSheetId="0" hidden="1">'Weekly trades'!#REF!</definedName>
    <definedName name="Region_Primary" localSheetId="1">#REF!</definedName>
    <definedName name="Region_Primary">#REF!</definedName>
    <definedName name="Region_Secondary" localSheetId="1">#REF!</definedName>
    <definedName name="Region_Secondary">#REF!</definedName>
    <definedName name="Region_Tertiary" localSheetId="1">#REF!</definedName>
    <definedName name="Region_Tertiary">#REF!</definedName>
    <definedName name="ReportDate" localSheetId="1">#REF!</definedName>
    <definedName name="ReportDate">#REF!</definedName>
    <definedName name="ReportDate_ML" localSheetId="1">#REF!</definedName>
    <definedName name="ReportDate_ML">#REF!</definedName>
    <definedName name="ReportDate_ML_Americas" localSheetId="1">#REF!</definedName>
    <definedName name="ReportDate_ML_Americas">#REF!</definedName>
    <definedName name="ReportDate_ML_Asia" localSheetId="1">#REF!</definedName>
    <definedName name="ReportDate_ML_Asia">#REF!</definedName>
    <definedName name="ReportDate_ML_EMEA" localSheetId="1">#REF!</definedName>
    <definedName name="ReportDate_ML_EMEA">#REF!</definedName>
    <definedName name="ReportDate_PnL_APAC" localSheetId="1">#REF!</definedName>
    <definedName name="ReportDate_PnL_APAC">#REF!</definedName>
    <definedName name="ReportDate_PnL_EMEA" localSheetId="1">#REF!</definedName>
    <definedName name="ReportDate_PnL_EMEA">#REF!</definedName>
    <definedName name="ReportDate_PnL_LATAM" localSheetId="1">#REF!</definedName>
    <definedName name="ReportDate_PnL_LATAM">#REF!</definedName>
    <definedName name="ReportDate_PnL_NAM" localSheetId="1">#REF!</definedName>
    <definedName name="ReportDate_PnL_NAM">#REF!</definedName>
    <definedName name="ReportDate_Sim" localSheetId="1">#REF!</definedName>
    <definedName name="ReportDate_Sim">#REF!</definedName>
    <definedName name="ReportingYears" localSheetId="1">#REF!</definedName>
    <definedName name="ReportingYears">#REF!</definedName>
    <definedName name="RWA_Date" localSheetId="1">#REF!</definedName>
    <definedName name="RWA_Date">#REF!</definedName>
    <definedName name="RWA_Date_PM" localSheetId="1">#REF!</definedName>
    <definedName name="RWA_Date_PM">#REF!</definedName>
    <definedName name="SelectedChartParam_ML_LTV" localSheetId="1">#REF!</definedName>
    <definedName name="SelectedChartParam_ML_LTV">#REF!</definedName>
    <definedName name="SelectedChartParam_ML_Notional" localSheetId="1">#REF!</definedName>
    <definedName name="SelectedChartParam_ML_Notional">#REF!</definedName>
    <definedName name="SelectedChartParam_ML_Region" localSheetId="1">#REF!</definedName>
    <definedName name="SelectedChartParam_ML_Region">#REF!</definedName>
    <definedName name="SelectedChartParam_ML_RegionName" localSheetId="1">#REF!</definedName>
    <definedName name="SelectedChartParam_ML_RegionName">#REF!</definedName>
    <definedName name="SelectedOptPeriod_Boffin" localSheetId="1">#REF!</definedName>
    <definedName name="SelectedOptPeriod_Boffin">#REF!</definedName>
    <definedName name="SelectedOptPeriodName_Boffin" localSheetId="1">#REF!</definedName>
    <definedName name="SelectedOptPeriodName_Boffin">#REF!</definedName>
    <definedName name="SelectedOptRegion" localSheetId="1">#REF!</definedName>
    <definedName name="SelectedOptRegion">#REF!</definedName>
    <definedName name="SelectedOptRegion_Boffin" localSheetId="1">#REF!</definedName>
    <definedName name="SelectedOptRegion_Boffin">#REF!</definedName>
    <definedName name="SelectedOptRegionName" localSheetId="1">#REF!</definedName>
    <definedName name="SelectedOptRegionName">#REF!</definedName>
    <definedName name="SelectedOptRegionName_Boffin" localSheetId="1">#REF!</definedName>
    <definedName name="SelectedOptRegionName_Boffin">#REF!</definedName>
    <definedName name="SelectedOptTopBott" localSheetId="1">#REF!</definedName>
    <definedName name="SelectedOptTopBott">#REF!</definedName>
    <definedName name="SelectedProductGroup" localSheetId="1">#REF!</definedName>
    <definedName name="SelectedProductGroup">#REF!</definedName>
    <definedName name="SelectedRegion" localSheetId="1">#REF!</definedName>
    <definedName name="SelectedRegion">#REF!</definedName>
    <definedName name="SelectedYear" localSheetId="1">#REF!</definedName>
    <definedName name="SelectedYear">#REF!</definedName>
    <definedName name="SpreadsheetBuilder_1" hidden="1">#REF!</definedName>
    <definedName name="SpreadsheetBuilder_2" hidden="1">#REF!</definedName>
    <definedName name="SpreadsheetBuilder_8" hidden="1">#REF!</definedName>
    <definedName name="TaxRate_Year1" localSheetId="1">#REF!</definedName>
    <definedName name="TaxRate_Year1">#REF!</definedName>
    <definedName name="TCE_B3S" localSheetId="1">#REF!</definedName>
    <definedName name="TCE_B3S">#REF!</definedName>
    <definedName name="TCE_Date" localSheetId="1">#REF!</definedName>
    <definedName name="TCE_Date">#REF!</definedName>
    <definedName name="TCE_GSIB_RWA" localSheetId="1">#REF!</definedName>
    <definedName name="TCE_GSIB_RWA">#REF!</definedName>
    <definedName name="TCE_Mgmt_Buffer" localSheetId="1">#REF!</definedName>
    <definedName name="TCE_Mgmt_Buffer">#REF!</definedName>
    <definedName name="TotalADTV" localSheetId="1">OFFSET(#REF!,0,0,[0]!daynr)</definedName>
    <definedName name="TotalADTV">OFFSET(#REF!,0,0,[0]!daynr)</definedName>
    <definedName name="VisaB_Expiry_Date" localSheetId="1">#REF!</definedName>
    <definedName name="VisaB_Expiry_Date">#REF!</definedName>
    <definedName name="VisaB_Initial_Trade_Date" localSheetId="1">#REF!</definedName>
    <definedName name="VisaB_Initial_Trade_Date">#REF!</definedName>
    <definedName name="VisaB_Simulated_End_Date" localSheetId="1">#REF!</definedName>
    <definedName name="VisaB_Simulated_End_Date">#REF!</definedName>
    <definedName name="VisaB_Simulated_Start_Date" localSheetId="1">#REF!</definedName>
    <definedName name="VisaB_Simulated_Start_Date">#REF!</definedName>
    <definedName name="Year1" localSheetId="1">#REF!</definedName>
    <definedName name="Year1">#REF!</definedName>
    <definedName name="Year2" localSheetId="1">#REF!</definedName>
    <definedName name="Year2">#REF!</definedName>
    <definedName name="Year3" localSheetId="1">#REF!</definedName>
    <definedName name="Year3">#REF!</definedName>
    <definedName name="Year4" localSheetId="1">#REF!</definedName>
    <definedName name="Year4">#REF!</definedName>
    <definedName name="YTDDaysElapsed" localSheetId="1">#REF!</definedName>
    <definedName name="YTDDaysElapsed">#REF!</definedName>
    <definedName name="YTDDaysRemaining" localSheetId="1">#REF!</definedName>
    <definedName name="YTDDaysRemaining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8" l="1"/>
  <c r="P3" i="8"/>
  <c r="P4" i="8"/>
  <c r="B5" i="8"/>
  <c r="C5" i="8"/>
  <c r="D5" i="8"/>
  <c r="I5" i="8"/>
  <c r="K5" i="8"/>
  <c r="L5" i="8"/>
  <c r="B6" i="8"/>
  <c r="C6" i="8"/>
  <c r="D6" i="8"/>
  <c r="I6" i="8"/>
  <c r="K6" i="8"/>
  <c r="L6" i="8"/>
  <c r="B7" i="8"/>
  <c r="C7" i="8"/>
  <c r="D7" i="8"/>
  <c r="I7" i="8"/>
  <c r="K7" i="8"/>
  <c r="L7" i="8"/>
  <c r="B8" i="8"/>
  <c r="C8" i="8"/>
  <c r="D8" i="8"/>
  <c r="I8" i="8"/>
  <c r="K8" i="8"/>
  <c r="L8" i="8"/>
  <c r="B9" i="8"/>
  <c r="C9" i="8"/>
  <c r="D9" i="8"/>
  <c r="I9" i="8"/>
  <c r="K9" i="8"/>
  <c r="L9" i="8"/>
  <c r="B10" i="8"/>
  <c r="C10" i="8"/>
  <c r="D10" i="8"/>
  <c r="I10" i="8"/>
  <c r="K10" i="8"/>
  <c r="L10" i="8"/>
  <c r="B11" i="8"/>
  <c r="C11" i="8"/>
  <c r="D11" i="8"/>
  <c r="I11" i="8"/>
  <c r="K11" i="8"/>
  <c r="L11" i="8"/>
  <c r="B12" i="8"/>
  <c r="C12" i="8"/>
  <c r="D12" i="8"/>
  <c r="I12" i="8"/>
  <c r="K12" i="8"/>
  <c r="L12" i="8"/>
  <c r="B13" i="8"/>
  <c r="C13" i="8"/>
  <c r="D13" i="8"/>
  <c r="I13" i="8"/>
  <c r="K13" i="8"/>
  <c r="L13" i="8"/>
  <c r="B14" i="8"/>
  <c r="C14" i="8"/>
  <c r="D14" i="8"/>
  <c r="I14" i="8"/>
  <c r="K14" i="8"/>
  <c r="L14" i="8"/>
  <c r="B15" i="8"/>
  <c r="C15" i="8"/>
  <c r="D15" i="8"/>
  <c r="I15" i="8"/>
  <c r="K15" i="8"/>
  <c r="L15" i="8"/>
  <c r="B16" i="8"/>
  <c r="C16" i="8"/>
  <c r="D16" i="8"/>
  <c r="I16" i="8"/>
  <c r="K16" i="8"/>
  <c r="L16" i="8"/>
  <c r="B17" i="8"/>
  <c r="C17" i="8"/>
  <c r="D17" i="8"/>
  <c r="I17" i="8"/>
  <c r="K17" i="8"/>
  <c r="L17" i="8"/>
  <c r="B18" i="8"/>
  <c r="C18" i="8"/>
  <c r="D18" i="8"/>
  <c r="I18" i="8"/>
  <c r="K18" i="8"/>
  <c r="L18" i="8"/>
  <c r="B19" i="8"/>
  <c r="C19" i="8"/>
  <c r="D19" i="8"/>
  <c r="I19" i="8"/>
  <c r="K19" i="8"/>
  <c r="L19" i="8"/>
  <c r="B20" i="8"/>
  <c r="C20" i="8"/>
  <c r="D20" i="8"/>
  <c r="I20" i="8"/>
  <c r="K20" i="8"/>
  <c r="L20" i="8"/>
  <c r="B21" i="8"/>
  <c r="C21" i="8"/>
  <c r="D21" i="8"/>
  <c r="I21" i="8"/>
  <c r="K21" i="8"/>
  <c r="L21" i="8"/>
  <c r="B22" i="8"/>
  <c r="C22" i="8"/>
  <c r="D22" i="8"/>
  <c r="I22" i="8"/>
  <c r="K22" i="8"/>
  <c r="L22" i="8"/>
  <c r="B23" i="8"/>
  <c r="C23" i="8"/>
  <c r="D23" i="8"/>
  <c r="I23" i="8"/>
  <c r="K23" i="8"/>
  <c r="L23" i="8"/>
  <c r="B24" i="8"/>
  <c r="C24" i="8"/>
  <c r="D24" i="8"/>
  <c r="I24" i="8"/>
  <c r="K24" i="8"/>
  <c r="L24" i="8"/>
  <c r="B25" i="8"/>
  <c r="C25" i="8"/>
  <c r="D25" i="8"/>
  <c r="I25" i="8"/>
  <c r="K25" i="8"/>
  <c r="L25" i="8"/>
  <c r="B26" i="8"/>
  <c r="C26" i="8"/>
  <c r="D26" i="8"/>
  <c r="I26" i="8"/>
  <c r="K26" i="8"/>
  <c r="L26" i="8"/>
  <c r="B27" i="8"/>
  <c r="C27" i="8"/>
  <c r="D27" i="8"/>
  <c r="I27" i="8"/>
  <c r="K27" i="8"/>
  <c r="L27" i="8"/>
  <c r="B28" i="8"/>
  <c r="C28" i="8"/>
  <c r="D28" i="8"/>
  <c r="I28" i="8"/>
  <c r="K28" i="8"/>
  <c r="L28" i="8"/>
  <c r="B29" i="8"/>
  <c r="C29" i="8"/>
  <c r="D29" i="8"/>
  <c r="I29" i="8"/>
  <c r="K29" i="8"/>
  <c r="L29" i="8"/>
  <c r="B30" i="8"/>
  <c r="C30" i="8"/>
  <c r="D30" i="8"/>
  <c r="I30" i="8"/>
  <c r="K30" i="8"/>
  <c r="L30" i="8"/>
  <c r="B31" i="8"/>
  <c r="C31" i="8"/>
  <c r="D31" i="8"/>
  <c r="I31" i="8"/>
  <c r="K31" i="8"/>
  <c r="L31" i="8"/>
  <c r="B32" i="8"/>
  <c r="C32" i="8"/>
  <c r="D32" i="8"/>
  <c r="I32" i="8"/>
  <c r="K32" i="8"/>
  <c r="L32" i="8"/>
  <c r="B33" i="8"/>
  <c r="C33" i="8"/>
  <c r="D33" i="8"/>
  <c r="I33" i="8"/>
  <c r="K33" i="8"/>
  <c r="L33" i="8"/>
  <c r="B34" i="8"/>
  <c r="C34" i="8"/>
  <c r="D34" i="8"/>
  <c r="I34" i="8"/>
  <c r="K34" i="8"/>
  <c r="L34" i="8"/>
  <c r="B35" i="8"/>
  <c r="C35" i="8"/>
  <c r="D35" i="8"/>
  <c r="I35" i="8"/>
  <c r="K35" i="8"/>
  <c r="L35" i="8"/>
  <c r="B36" i="8"/>
  <c r="C36" i="8"/>
  <c r="D36" i="8"/>
  <c r="I36" i="8"/>
  <c r="K36" i="8"/>
  <c r="L36" i="8"/>
  <c r="B37" i="8"/>
  <c r="C37" i="8"/>
  <c r="D37" i="8"/>
  <c r="I37" i="8"/>
  <c r="K37" i="8"/>
  <c r="L37" i="8"/>
  <c r="B38" i="8"/>
  <c r="C38" i="8"/>
  <c r="D38" i="8"/>
  <c r="I38" i="8"/>
  <c r="K38" i="8"/>
  <c r="L38" i="8"/>
  <c r="B39" i="8"/>
  <c r="C39" i="8"/>
  <c r="D39" i="8"/>
  <c r="I39" i="8"/>
  <c r="K39" i="8"/>
  <c r="L39" i="8"/>
  <c r="B40" i="8"/>
  <c r="C40" i="8"/>
  <c r="D40" i="8"/>
  <c r="I40" i="8"/>
  <c r="K40" i="8"/>
  <c r="L40" i="8"/>
  <c r="B41" i="8"/>
  <c r="C41" i="8"/>
  <c r="D41" i="8"/>
  <c r="I41" i="8"/>
  <c r="K41" i="8"/>
  <c r="L41" i="8"/>
  <c r="B42" i="8"/>
  <c r="C42" i="8"/>
  <c r="D42" i="8"/>
  <c r="I42" i="8"/>
  <c r="K42" i="8"/>
  <c r="L42" i="8"/>
  <c r="B43" i="8"/>
  <c r="C43" i="8"/>
  <c r="D43" i="8"/>
  <c r="I43" i="8"/>
  <c r="K43" i="8"/>
  <c r="L43" i="8"/>
  <c r="B44" i="8"/>
  <c r="C44" i="8"/>
  <c r="D44" i="8"/>
  <c r="I44" i="8"/>
  <c r="K44" i="8"/>
  <c r="L44" i="8"/>
  <c r="B45" i="8"/>
  <c r="C45" i="8"/>
  <c r="D45" i="8"/>
  <c r="I45" i="8"/>
  <c r="K45" i="8"/>
  <c r="L45" i="8"/>
  <c r="B46" i="8"/>
  <c r="C46" i="8"/>
  <c r="D46" i="8"/>
  <c r="I46" i="8"/>
  <c r="K46" i="8"/>
  <c r="L46" i="8"/>
  <c r="B47" i="8"/>
  <c r="C47" i="8"/>
  <c r="D47" i="8"/>
  <c r="I47" i="8"/>
  <c r="K47" i="8"/>
  <c r="L47" i="8"/>
  <c r="B48" i="8"/>
  <c r="C48" i="8"/>
  <c r="D48" i="8"/>
  <c r="I48" i="8"/>
  <c r="K48" i="8"/>
  <c r="L48" i="8"/>
  <c r="B49" i="8"/>
  <c r="C49" i="8"/>
  <c r="D49" i="8"/>
  <c r="I49" i="8"/>
  <c r="K49" i="8"/>
  <c r="L49" i="8"/>
  <c r="B50" i="8"/>
  <c r="C50" i="8"/>
  <c r="D50" i="8"/>
  <c r="I50" i="8"/>
  <c r="K50" i="8"/>
  <c r="L50" i="8"/>
  <c r="B51" i="8"/>
  <c r="C51" i="8"/>
  <c r="D51" i="8"/>
  <c r="I51" i="8"/>
  <c r="K51" i="8"/>
  <c r="L51" i="8"/>
  <c r="B52" i="8"/>
  <c r="C52" i="8"/>
  <c r="D52" i="8"/>
  <c r="I52" i="8"/>
  <c r="K52" i="8"/>
  <c r="L52" i="8"/>
  <c r="B53" i="8"/>
  <c r="C53" i="8"/>
  <c r="D53" i="8"/>
  <c r="I53" i="8"/>
  <c r="K53" i="8"/>
  <c r="L53" i="8"/>
  <c r="B54" i="8"/>
  <c r="C54" i="8"/>
  <c r="D54" i="8"/>
  <c r="I54" i="8"/>
  <c r="K54" i="8"/>
  <c r="L54" i="8"/>
  <c r="B55" i="8"/>
  <c r="C55" i="8"/>
  <c r="D55" i="8"/>
  <c r="I55" i="8"/>
  <c r="K55" i="8"/>
  <c r="L55" i="8"/>
  <c r="B56" i="8"/>
  <c r="C56" i="8"/>
  <c r="D56" i="8"/>
  <c r="I56" i="8"/>
  <c r="K56" i="8"/>
  <c r="L56" i="8"/>
  <c r="B57" i="8"/>
  <c r="C57" i="8"/>
  <c r="D57" i="8"/>
  <c r="I57" i="8"/>
  <c r="K57" i="8"/>
  <c r="L57" i="8"/>
  <c r="B58" i="8"/>
  <c r="C58" i="8"/>
  <c r="D58" i="8"/>
  <c r="I58" i="8"/>
  <c r="K58" i="8"/>
  <c r="L58" i="8"/>
  <c r="B59" i="8"/>
  <c r="C59" i="8"/>
  <c r="D59" i="8"/>
  <c r="I59" i="8"/>
  <c r="K59" i="8"/>
  <c r="L59" i="8"/>
  <c r="B60" i="8"/>
  <c r="C60" i="8"/>
  <c r="D60" i="8"/>
  <c r="I60" i="8"/>
  <c r="K60" i="8"/>
  <c r="L60" i="8"/>
  <c r="B61" i="8"/>
  <c r="C61" i="8"/>
  <c r="D61" i="8"/>
  <c r="I61" i="8"/>
  <c r="K61" i="8"/>
  <c r="L61" i="8"/>
  <c r="B62" i="8"/>
  <c r="C62" i="8"/>
  <c r="D62" i="8"/>
  <c r="I62" i="8"/>
  <c r="K62" i="8"/>
  <c r="L62" i="8"/>
  <c r="B63" i="8"/>
  <c r="C63" i="8"/>
  <c r="D63" i="8"/>
  <c r="I63" i="8"/>
  <c r="K63" i="8"/>
  <c r="L63" i="8"/>
  <c r="B64" i="8"/>
  <c r="C64" i="8"/>
  <c r="D64" i="8"/>
  <c r="I64" i="8"/>
  <c r="K64" i="8"/>
  <c r="L64" i="8"/>
  <c r="B65" i="8"/>
  <c r="C65" i="8"/>
  <c r="D65" i="8"/>
  <c r="I65" i="8"/>
  <c r="K65" i="8"/>
  <c r="L65" i="8"/>
  <c r="B66" i="8"/>
  <c r="C66" i="8"/>
  <c r="D66" i="8"/>
  <c r="I66" i="8"/>
  <c r="K66" i="8"/>
  <c r="L66" i="8"/>
  <c r="B67" i="8"/>
  <c r="C67" i="8"/>
  <c r="D67" i="8"/>
  <c r="I67" i="8"/>
  <c r="K67" i="8"/>
  <c r="L67" i="8"/>
  <c r="B68" i="8"/>
  <c r="C68" i="8"/>
  <c r="D68" i="8"/>
  <c r="I68" i="8"/>
  <c r="K68" i="8"/>
  <c r="L68" i="8"/>
  <c r="B69" i="8"/>
  <c r="C69" i="8"/>
  <c r="D69" i="8"/>
  <c r="I69" i="8"/>
  <c r="K69" i="8"/>
  <c r="L69" i="8"/>
  <c r="B70" i="8"/>
  <c r="C70" i="8"/>
  <c r="D70" i="8"/>
  <c r="I70" i="8"/>
  <c r="K70" i="8"/>
  <c r="L70" i="8"/>
  <c r="B71" i="8"/>
  <c r="C71" i="8"/>
  <c r="D71" i="8"/>
  <c r="I71" i="8"/>
  <c r="K71" i="8"/>
  <c r="L71" i="8"/>
  <c r="B72" i="8"/>
  <c r="C72" i="8"/>
  <c r="D72" i="8"/>
  <c r="I72" i="8"/>
  <c r="K72" i="8"/>
  <c r="L72" i="8"/>
  <c r="B73" i="8"/>
  <c r="C73" i="8"/>
  <c r="D73" i="8"/>
  <c r="I73" i="8"/>
  <c r="K73" i="8"/>
  <c r="L73" i="8"/>
  <c r="E74" i="8"/>
  <c r="G74" i="8"/>
  <c r="H74" i="8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55D83AA-B9B6-4308-B28D-2F9F803EC0D8}" name="Summary" type="1" refreshedVersion="8" deleted="1" background="1" refreshOnLoad="1" saveData="1">
    <dbPr connection="" command=""/>
    <parameters count="5">
      <parameter name="Parameter1" parameterType="cell" refreshOnChange="1" cell="'[20.02.26_Share Buyback Report_Nordnet.xlsm]Start'!$C$4"/>
      <parameter name="Parameter2" parameterType="cell" cell="'[20.02.26_Share Buyback Report_Nordnet.xlsm]Start'!$C$9"/>
      <parameter name="Parameter3" parameterType="cell" cell="'[20.02.26_Share Buyback Report_Nordnet.xlsm]Start'!$C$10"/>
      <parameter name="Parameter4" parameterType="cell" cell="'[20.02.26_Share Buyback Report_Nordnet.xlsm]Start'!$H$2"/>
      <parameter name="Parameter5" parameterType="cell" cell="'[20.02.26_Share Buyback Report_Nordnet.xlsm]Start'!$C$10"/>
    </parameters>
  </connection>
  <connection id="2" xr16:uid="{D5EE596D-9EB3-4F56-BEAB-870603F1808E}" name="Weekly Summary" type="1" refreshedVersion="8" deleted="1" background="1" refreshOnLoad="1" saveData="1">
    <dbPr connection="" command=""/>
    <parameters count="5">
      <parameter name="Parameter1" parameterType="cell" refreshOnChange="1" cell="'[20.02.26_Share Buyback Report_Nordnet.xlsm]Start'!$C$4"/>
      <parameter name="Parameter2" parameterType="cell" cell="'[20.02.26_Share Buyback Report_Nordnet.xlsm]Start'!$C$9"/>
      <parameter name="Parameter3" parameterType="cell" cell="'[20.02.26_Share Buyback Report_Nordnet.xlsm]Start'!$C$10"/>
      <parameter name="Parameter4" parameterType="cell" cell="'[20.02.26_Share Buyback Report_Nordnet.xlsm]Start'!$H$3"/>
      <parameter name="Parameter5" parameterType="cell" cell="'[20.02.26_Share Buyback Report_Nordnet.xlsm]Start'!$C$10"/>
    </parameters>
  </connection>
</connections>
</file>

<file path=xl/sharedStrings.xml><?xml version="1.0" encoding="utf-8"?>
<sst xmlns="http://schemas.openxmlformats.org/spreadsheetml/2006/main" count="5624" uniqueCount="1309">
  <si>
    <t>Trade Date</t>
  </si>
  <si>
    <t>Trade Time</t>
  </si>
  <si>
    <t>ISIN</t>
  </si>
  <si>
    <t>Company Name</t>
  </si>
  <si>
    <t>Currency</t>
  </si>
  <si>
    <t>B/S</t>
  </si>
  <si>
    <t>Price</t>
  </si>
  <si>
    <t>Volume</t>
  </si>
  <si>
    <t>Trading Venue</t>
  </si>
  <si>
    <t>Transaction ID</t>
  </si>
  <si>
    <t>SE0015192067</t>
  </si>
  <si>
    <t>NORDNET AB PUBL</t>
  </si>
  <si>
    <t>SEK</t>
  </si>
  <si>
    <t>B</t>
  </si>
  <si>
    <t>XSTO</t>
  </si>
  <si>
    <t>Price2</t>
  </si>
  <si>
    <t>Total</t>
  </si>
  <si>
    <t>30-Jan-26</t>
  </si>
  <si>
    <t>29-Jan-26</t>
  </si>
  <si>
    <t>28-Jan-26</t>
  </si>
  <si>
    <t>27-Jan-26</t>
  </si>
  <si>
    <t>26-Jan-26</t>
  </si>
  <si>
    <t>23-Jan-26</t>
  </si>
  <si>
    <t>22-Jan-26</t>
  </si>
  <si>
    <t>21-Jan-26</t>
  </si>
  <si>
    <t>20-Jan-26</t>
  </si>
  <si>
    <t>19-Jan-26</t>
  </si>
  <si>
    <t>16-Jan-26</t>
  </si>
  <si>
    <t>15-Jan-26</t>
  </si>
  <si>
    <t>14-Jan-26</t>
  </si>
  <si>
    <t>13-Jan-26</t>
  </si>
  <si>
    <t>12-Jan-26</t>
  </si>
  <si>
    <t>09-Jan-26</t>
  </si>
  <si>
    <t>08-Jan-26</t>
  </si>
  <si>
    <t>07-Jan-26</t>
  </si>
  <si>
    <t>05-Jan-26</t>
  </si>
  <si>
    <t>02-Jan-26</t>
  </si>
  <si>
    <t>30-Dec-25</t>
  </si>
  <si>
    <t>29-Dec-25</t>
  </si>
  <si>
    <t>23-Dec-25</t>
  </si>
  <si>
    <t>22-Dec-25</t>
  </si>
  <si>
    <t>19-Dec-25</t>
  </si>
  <si>
    <t>18-Dec-25</t>
  </si>
  <si>
    <t>17-Dec-25</t>
  </si>
  <si>
    <t>16-Dec-25</t>
  </si>
  <si>
    <t>15-Dec-25</t>
  </si>
  <si>
    <t>12-Dec-25</t>
  </si>
  <si>
    <t>11-Dec-25</t>
  </si>
  <si>
    <t>10-Dec-25</t>
  </si>
  <si>
    <t>09-Dec-25</t>
  </si>
  <si>
    <t>08-Dec-25</t>
  </si>
  <si>
    <t>05-Dec-25</t>
  </si>
  <si>
    <t>04-Dec-25</t>
  </si>
  <si>
    <t>03-Dec-25</t>
  </si>
  <si>
    <t>02-Dec-25</t>
  </si>
  <si>
    <t>01-Dec-25</t>
  </si>
  <si>
    <t>28-Nov-25</t>
  </si>
  <si>
    <t>27-Nov-25</t>
  </si>
  <si>
    <t>26-Nov-25</t>
  </si>
  <si>
    <t>25-Nov-25</t>
  </si>
  <si>
    <t>24-Nov-25</t>
  </si>
  <si>
    <t>21-Nov-25</t>
  </si>
  <si>
    <t>20-Nov-25</t>
  </si>
  <si>
    <t>19-Nov-25</t>
  </si>
  <si>
    <t>18-Nov-25</t>
  </si>
  <si>
    <t>17-Nov-25</t>
  </si>
  <si>
    <t>14-Nov-25</t>
  </si>
  <si>
    <t>13-Nov-25</t>
  </si>
  <si>
    <t>12-Nov-25</t>
  </si>
  <si>
    <t>11-Nov-25</t>
  </si>
  <si>
    <t>10-Nov-25</t>
  </si>
  <si>
    <t>Lowest Price paid per Share</t>
  </si>
  <si>
    <t>Highest Price paid per Share</t>
  </si>
  <si>
    <t>Total Outstanding Shares</t>
  </si>
  <si>
    <t>Total Treasury Shares Owned by Nordnet</t>
  </si>
  <si>
    <t>Cumulative Average Price per Share</t>
  </si>
  <si>
    <t>Average VWAP</t>
  </si>
  <si>
    <t>VWAP</t>
  </si>
  <si>
    <t>Daily Purchase Amount</t>
  </si>
  <si>
    <t>Daily Average Price Paid</t>
  </si>
  <si>
    <t>Daily Number of Shares Purchased</t>
  </si>
  <si>
    <t>Underlying Shares</t>
  </si>
  <si>
    <t>Settlement Date</t>
  </si>
  <si>
    <t>06-Feb-26</t>
  </si>
  <si>
    <t>05-Feb-26</t>
  </si>
  <si>
    <t>04-Feb-26</t>
  </si>
  <si>
    <t>03-Feb-26</t>
  </si>
  <si>
    <t>02-Feb-26</t>
  </si>
  <si>
    <t>15:38:28</t>
  </si>
  <si>
    <t>12:57:12</t>
  </si>
  <si>
    <t>11:22:47</t>
  </si>
  <si>
    <t>11:02:25</t>
  </si>
  <si>
    <t>13-Feb-26</t>
  </si>
  <si>
    <t>12-Feb-26</t>
  </si>
  <si>
    <t>11-Feb-26</t>
  </si>
  <si>
    <t>10-Feb-26</t>
  </si>
  <si>
    <t>09-Feb-26</t>
  </si>
  <si>
    <t>Weekly Individual trade details for week 8:</t>
  </si>
  <si>
    <t>20-Feb-2026</t>
  </si>
  <si>
    <t>16:24:42</t>
  </si>
  <si>
    <t>xZKMIDJ9CkJ</t>
  </si>
  <si>
    <t>xZKMIDJ9CkL</t>
  </si>
  <si>
    <t>16:23:27</t>
  </si>
  <si>
    <t>xZKMIDJ9BdO</t>
  </si>
  <si>
    <t>16:15:52</t>
  </si>
  <si>
    <t>xZKMIDJAuJj</t>
  </si>
  <si>
    <t>16:15:48</t>
  </si>
  <si>
    <t>xZKMIDJAvb7</t>
  </si>
  <si>
    <t>16:10:50</t>
  </si>
  <si>
    <t>xZKMIDJAiuv</t>
  </si>
  <si>
    <t>16:09:46</t>
  </si>
  <si>
    <t>xZKMIDJAhbp</t>
  </si>
  <si>
    <t>16:04:38</t>
  </si>
  <si>
    <t>xZKMIDJAHDi</t>
  </si>
  <si>
    <t>16:04:32</t>
  </si>
  <si>
    <t>xZKMIDJAHJK</t>
  </si>
  <si>
    <t>16:04:23</t>
  </si>
  <si>
    <t>xZKMIDJAUcL</t>
  </si>
  <si>
    <t>xZKMIDJAUcN</t>
  </si>
  <si>
    <t>16:00:41</t>
  </si>
  <si>
    <t>xZKMIDJAPmW</t>
  </si>
  <si>
    <t>xZKMIDJAPnU</t>
  </si>
  <si>
    <t>16:00:25</t>
  </si>
  <si>
    <t>xZKMIDJA6bD</t>
  </si>
  <si>
    <t>xZKMIDJA6bP</t>
  </si>
  <si>
    <t>15:51:26</t>
  </si>
  <si>
    <t>xZKMIDJBq1E</t>
  </si>
  <si>
    <t>xZKMIDJBq1V</t>
  </si>
  <si>
    <t>15:47:14</t>
  </si>
  <si>
    <t>xZKMIDJBz1h</t>
  </si>
  <si>
    <t>15:41:09</t>
  </si>
  <si>
    <t>xZKMIDJBle$</t>
  </si>
  <si>
    <t>xZKMIDJBle1</t>
  </si>
  <si>
    <t>15:40:40</t>
  </si>
  <si>
    <t>xZKMIDJBi5@</t>
  </si>
  <si>
    <t>xZKMIDJBi5y</t>
  </si>
  <si>
    <t>xZKMIDJBfiq</t>
  </si>
  <si>
    <t>15:38:24</t>
  </si>
  <si>
    <t>xZKMIDJBfrt</t>
  </si>
  <si>
    <t>15:32:14</t>
  </si>
  <si>
    <t>xZKMIDJBQ6B</t>
  </si>
  <si>
    <t>15:29:32</t>
  </si>
  <si>
    <t>xZKMIDJB5Im</t>
  </si>
  <si>
    <t>15:27:36</t>
  </si>
  <si>
    <t>xZKMIDJBEqs</t>
  </si>
  <si>
    <t>15:25:42</t>
  </si>
  <si>
    <t>xZKMIDJBAo2</t>
  </si>
  <si>
    <t>xZKMIDJBAoB</t>
  </si>
  <si>
    <t>xZKMIDJBAoD</t>
  </si>
  <si>
    <t>xZKMIDJBAoF</t>
  </si>
  <si>
    <t>15:25:06</t>
  </si>
  <si>
    <t>xZKMIDJBB0P</t>
  </si>
  <si>
    <t>15:19:30</t>
  </si>
  <si>
    <t>xZKMIDJ4z8H</t>
  </si>
  <si>
    <t>15:16:31</t>
  </si>
  <si>
    <t>xZKMIDJ4ZUq</t>
  </si>
  <si>
    <t>15:16:05</t>
  </si>
  <si>
    <t>xZKMIDJ4XqP</t>
  </si>
  <si>
    <t>15:13:27</t>
  </si>
  <si>
    <t>xZKMIDJ4fDy</t>
  </si>
  <si>
    <t>15:09:49</t>
  </si>
  <si>
    <t>xZKMIDJ4QnC</t>
  </si>
  <si>
    <t>15:04:53</t>
  </si>
  <si>
    <t>xZKMIDJ487L</t>
  </si>
  <si>
    <t>15:03:11</t>
  </si>
  <si>
    <t>xZKMIDJ5o5g</t>
  </si>
  <si>
    <t>15:02:46</t>
  </si>
  <si>
    <t>xZKMIDJ5p1c</t>
  </si>
  <si>
    <t>15:01:29</t>
  </si>
  <si>
    <t>xZKMIDJ5$0@</t>
  </si>
  <si>
    <t>15:01:22</t>
  </si>
  <si>
    <t>xZKMIDJ5ylF</t>
  </si>
  <si>
    <t>14:54:31</t>
  </si>
  <si>
    <t>xZKMIDJ5iNf</t>
  </si>
  <si>
    <t>xZKMIDJ5iNn</t>
  </si>
  <si>
    <t>14:45:32</t>
  </si>
  <si>
    <t>xZKMIDJ5P72</t>
  </si>
  <si>
    <t>14:44:30</t>
  </si>
  <si>
    <t>xZKMIDJ54Zj</t>
  </si>
  <si>
    <t>14:41:02</t>
  </si>
  <si>
    <t>xZKMIDJ5C7C</t>
  </si>
  <si>
    <t>14:39:21</t>
  </si>
  <si>
    <t>xZKMIDJ585L</t>
  </si>
  <si>
    <t>xZKMIDJ585N</t>
  </si>
  <si>
    <t>14:34:27</t>
  </si>
  <si>
    <t>xZKMIDJ6zvq</t>
  </si>
  <si>
    <t>14:32:44</t>
  </si>
  <si>
    <t>xZKMIDJ6vTT</t>
  </si>
  <si>
    <t>xZKMIDJ6vTV</t>
  </si>
  <si>
    <t>14:32:30</t>
  </si>
  <si>
    <t>xZKMIDJ6cA6</t>
  </si>
  <si>
    <t>14:23:56</t>
  </si>
  <si>
    <t>xZKMIDJ6ND9</t>
  </si>
  <si>
    <t>14:16:40</t>
  </si>
  <si>
    <t>xZKMIDJ6TWf</t>
  </si>
  <si>
    <t>14:10:34</t>
  </si>
  <si>
    <t>xZKMIDJ64QX</t>
  </si>
  <si>
    <t>14:09:27</t>
  </si>
  <si>
    <t>xZKMIDJ6278</t>
  </si>
  <si>
    <t>14:01:28</t>
  </si>
  <si>
    <t>xZKMIDJ684y</t>
  </si>
  <si>
    <t>14:01:22</t>
  </si>
  <si>
    <t>xZKMIDJ68CG</t>
  </si>
  <si>
    <t>13:55:12</t>
  </si>
  <si>
    <t>xZKMIDJ7pSf</t>
  </si>
  <si>
    <t>13:55:09</t>
  </si>
  <si>
    <t>xZKMIDJ7pPC</t>
  </si>
  <si>
    <t>xZKMIDJ7pPE</t>
  </si>
  <si>
    <t>13:41:37</t>
  </si>
  <si>
    <t>xZKMIDJ7W0s</t>
  </si>
  <si>
    <t>13:37:15</t>
  </si>
  <si>
    <t>xZKMIDJ7jBK</t>
  </si>
  <si>
    <t>13:32:00</t>
  </si>
  <si>
    <t>xZKMIDJ7LBv</t>
  </si>
  <si>
    <t>xZKMIDJ7LBB</t>
  </si>
  <si>
    <t>13:25:30</t>
  </si>
  <si>
    <t>xZKMIDJ7RY8</t>
  </si>
  <si>
    <t>xZKMIDJ7RYN</t>
  </si>
  <si>
    <t>13:25:07</t>
  </si>
  <si>
    <t>xZKMIDJ7Rum</t>
  </si>
  <si>
    <t>xZKMIDJ7Ruo</t>
  </si>
  <si>
    <t>xZKMIDJ7Rut</t>
  </si>
  <si>
    <t>xZKMIDJ7Ruv</t>
  </si>
  <si>
    <t>13:24:57</t>
  </si>
  <si>
    <t>xZKMIDJ7RLG</t>
  </si>
  <si>
    <t>13:20:47</t>
  </si>
  <si>
    <t>xZKMIDJ77GN</t>
  </si>
  <si>
    <t>xZKMIDJ77GP</t>
  </si>
  <si>
    <t>12:58:59</t>
  </si>
  <si>
    <t>xZKMIDJ0@uP</t>
  </si>
  <si>
    <t>xZKMIDJ0@uR</t>
  </si>
  <si>
    <t>12:55:29</t>
  </si>
  <si>
    <t>xZKMIDJ0zGV</t>
  </si>
  <si>
    <t>12:53:52</t>
  </si>
  <si>
    <t>xZKMIDJ0xmS</t>
  </si>
  <si>
    <t>12:53:37</t>
  </si>
  <si>
    <t>xZKMIDJ0xup</t>
  </si>
  <si>
    <t>12:53:24</t>
  </si>
  <si>
    <t>xZKMIDJ0xCL</t>
  </si>
  <si>
    <t>xZKMIDJ0xCN</t>
  </si>
  <si>
    <t>12:39:22</t>
  </si>
  <si>
    <t>xZKMIDJ0jea</t>
  </si>
  <si>
    <t>xZKMIDJ0jeY</t>
  </si>
  <si>
    <t>xZKMIDJ0jec</t>
  </si>
  <si>
    <t>xZKMIDJ0jee</t>
  </si>
  <si>
    <t>12:33:37</t>
  </si>
  <si>
    <t>xZKMIDJ0MBT</t>
  </si>
  <si>
    <t>12:30:23</t>
  </si>
  <si>
    <t>xZKMIDJ0Ioy</t>
  </si>
  <si>
    <t>xZKMIDJ0IoA</t>
  </si>
  <si>
    <t>12:28:06</t>
  </si>
  <si>
    <t>xZKMIDJ0Gen</t>
  </si>
  <si>
    <t>11:50:32</t>
  </si>
  <si>
    <t>xZKMIDJ1y4R</t>
  </si>
  <si>
    <t>xZKMIDJ1y7X</t>
  </si>
  <si>
    <t>11:39:54</t>
  </si>
  <si>
    <t>xZKMIDJ1YLh</t>
  </si>
  <si>
    <t>xZKMIDJ1YLj</t>
  </si>
  <si>
    <t>11:39:03</t>
  </si>
  <si>
    <t>xZKMIDJ1ZEq</t>
  </si>
  <si>
    <t>11:18:39</t>
  </si>
  <si>
    <t>xZKMIDJ1V6D</t>
  </si>
  <si>
    <t>11:12:50</t>
  </si>
  <si>
    <t>xZKMIDJ1OU$</t>
  </si>
  <si>
    <t>11:08:52</t>
  </si>
  <si>
    <t>xZKMIDJ14Pr</t>
  </si>
  <si>
    <t>11:01:06</t>
  </si>
  <si>
    <t>xZKMIDJ1A$5</t>
  </si>
  <si>
    <t>10:54:30</t>
  </si>
  <si>
    <t>xZKMIDJ2mto</t>
  </si>
  <si>
    <t>xZKMIDJ2mtq</t>
  </si>
  <si>
    <t>10:54:29</t>
  </si>
  <si>
    <t>xZKMIDJ2msO</t>
  </si>
  <si>
    <t>10:50:12</t>
  </si>
  <si>
    <t>xZKMIDJ2w2z</t>
  </si>
  <si>
    <t>10:48:42</t>
  </si>
  <si>
    <t>xZKMIDJ2u7n</t>
  </si>
  <si>
    <t>xZKMIDJ2u7p</t>
  </si>
  <si>
    <t>10:43:28</t>
  </si>
  <si>
    <t>xZKMIDJ2b74</t>
  </si>
  <si>
    <t>10:37:00</t>
  </si>
  <si>
    <t>xZKMIDJ2ltb</t>
  </si>
  <si>
    <t>10:30:48</t>
  </si>
  <si>
    <t>xZKMIDJ2eTk</t>
  </si>
  <si>
    <t>10:25:02</t>
  </si>
  <si>
    <t>xZKMIDJ2LGP</t>
  </si>
  <si>
    <t>10:23:52</t>
  </si>
  <si>
    <t>xZKMIDJ2Jdk</t>
  </si>
  <si>
    <t>10:15:57</t>
  </si>
  <si>
    <t>xZKMIDJ2RXQ</t>
  </si>
  <si>
    <t>10:11:07</t>
  </si>
  <si>
    <t>xZKMIDJ27QB</t>
  </si>
  <si>
    <t>10:10:26</t>
  </si>
  <si>
    <t>xZKMIDJ24KG</t>
  </si>
  <si>
    <t>10:03:57</t>
  </si>
  <si>
    <t>xZKMIDJ2F5b</t>
  </si>
  <si>
    <t>10:03:54</t>
  </si>
  <si>
    <t>xZKMIDJ2F7s</t>
  </si>
  <si>
    <t>10:02:28</t>
  </si>
  <si>
    <t>xZKMIDJ2DXi</t>
  </si>
  <si>
    <t>09:52:40</t>
  </si>
  <si>
    <t>xZKMIDJ3oEb</t>
  </si>
  <si>
    <t>09:43:47</t>
  </si>
  <si>
    <t>xZKMIDJ3u3J</t>
  </si>
  <si>
    <t>xZKMIDJ3u3U</t>
  </si>
  <si>
    <t>xZKMIDJ3u2c</t>
  </si>
  <si>
    <t>09:36:43</t>
  </si>
  <si>
    <t>xZKMIDJ3X57</t>
  </si>
  <si>
    <t>xZKMIDJ3X59</t>
  </si>
  <si>
    <t>xZKMIDJ3X5D</t>
  </si>
  <si>
    <t>09:35:57</t>
  </si>
  <si>
    <t>xZKMIDJ3kPN</t>
  </si>
  <si>
    <t>09:33:26</t>
  </si>
  <si>
    <t>xZKMIDJ3jVe</t>
  </si>
  <si>
    <t>xZKMIDJ3jVg</t>
  </si>
  <si>
    <t>xZKMIDJ3jVi</t>
  </si>
  <si>
    <t>09:32:32</t>
  </si>
  <si>
    <t>xZKMIDJ3hjB</t>
  </si>
  <si>
    <t>xZKMIDJ3hjT</t>
  </si>
  <si>
    <t>09:19:36</t>
  </si>
  <si>
    <t>xZKMIDJ3QWs</t>
  </si>
  <si>
    <t>xZKMIDJ3QWz</t>
  </si>
  <si>
    <t>09:19:30</t>
  </si>
  <si>
    <t>xZKMIDJ3Qra</t>
  </si>
  <si>
    <t>xZKMIDJ3Qrg</t>
  </si>
  <si>
    <t>xZKMIDJ3Qri</t>
  </si>
  <si>
    <t>09:15:06</t>
  </si>
  <si>
    <t>xZKMIDJ37Wq</t>
  </si>
  <si>
    <t>09:10:25</t>
  </si>
  <si>
    <t>xZKMIDJ30pk</t>
  </si>
  <si>
    <t>09:03:59</t>
  </si>
  <si>
    <t>xZKMIDJ3BcG</t>
  </si>
  <si>
    <t>08:38:41</t>
  </si>
  <si>
    <t>xZKMIDJyZTa</t>
  </si>
  <si>
    <t>xZKMIDJyZTw</t>
  </si>
  <si>
    <t>08:34:08</t>
  </si>
  <si>
    <t>xZKMIDJyi@f</t>
  </si>
  <si>
    <t>08:32:39</t>
  </si>
  <si>
    <t>xZKMIDJygi3</t>
  </si>
  <si>
    <t>08:22:47</t>
  </si>
  <si>
    <t>xZKMIDJyHHz</t>
  </si>
  <si>
    <t>xZKMIDJyHH9</t>
  </si>
  <si>
    <t>08:18:48</t>
  </si>
  <si>
    <t>xZKMIDJyT9g</t>
  </si>
  <si>
    <t>xZKMIDJyT9x</t>
  </si>
  <si>
    <t>08:16:28</t>
  </si>
  <si>
    <t>xZKMIDJyOZk</t>
  </si>
  <si>
    <t>08:16:12</t>
  </si>
  <si>
    <t>xZKMIDJyO@n</t>
  </si>
  <si>
    <t>08:16:01</t>
  </si>
  <si>
    <t>xZKMIDJyOEe</t>
  </si>
  <si>
    <t>xZKMIDJyOEg</t>
  </si>
  <si>
    <t>08:15:31</t>
  </si>
  <si>
    <t>xZKMIDJyPxe</t>
  </si>
  <si>
    <t>08:02:56</t>
  </si>
  <si>
    <t>xZKMIDJyBWt</t>
  </si>
  <si>
    <t>19-Feb-2026</t>
  </si>
  <si>
    <t>16:21:16</t>
  </si>
  <si>
    <t>xZKMI7US54p</t>
  </si>
  <si>
    <t>16:21:11</t>
  </si>
  <si>
    <t>xZKMI7US52x</t>
  </si>
  <si>
    <t>xZKMI7US52z</t>
  </si>
  <si>
    <t>xZKMI7US52@</t>
  </si>
  <si>
    <t>16:16:14</t>
  </si>
  <si>
    <t>xZKMI7USADM</t>
  </si>
  <si>
    <t>16:11:35</t>
  </si>
  <si>
    <t>xZKMI7UTp4D</t>
  </si>
  <si>
    <t>16:07:43</t>
  </si>
  <si>
    <t>xZKMI7UTzJO</t>
  </si>
  <si>
    <t>16:05:40</t>
  </si>
  <si>
    <t>xZKMI7UTvtp</t>
  </si>
  <si>
    <t>xZKMI7UTvtr</t>
  </si>
  <si>
    <t>16:03:55</t>
  </si>
  <si>
    <t>xZKMI7UTdPw</t>
  </si>
  <si>
    <t>xZKMI7UTdPy</t>
  </si>
  <si>
    <t>16:03:30</t>
  </si>
  <si>
    <t>xZKMI7UTaEy</t>
  </si>
  <si>
    <t>15:57:45</t>
  </si>
  <si>
    <t>xZKMI7UTgyD</t>
  </si>
  <si>
    <t>15:50:24</t>
  </si>
  <si>
    <t>xZKMI7UTQZW</t>
  </si>
  <si>
    <t>xZKMI7UTQZf</t>
  </si>
  <si>
    <t>15:43:28</t>
  </si>
  <si>
    <t>xZKMI7UT8N9</t>
  </si>
  <si>
    <t>xZKMI7UT8NB</t>
  </si>
  <si>
    <t>15:42:51</t>
  </si>
  <si>
    <t>xZKMI7UUsjo</t>
  </si>
  <si>
    <t>xZKMI7UUsjq</t>
  </si>
  <si>
    <t>xZKMI7UUsjs</t>
  </si>
  <si>
    <t>15:30:28</t>
  </si>
  <si>
    <t>xZKMI7UUl9e</t>
  </si>
  <si>
    <t>15:27:50</t>
  </si>
  <si>
    <t>xZKMI7UUeSH</t>
  </si>
  <si>
    <t>15:26:24</t>
  </si>
  <si>
    <t>xZKMI7UUKdh</t>
  </si>
  <si>
    <t>15:21:57</t>
  </si>
  <si>
    <t>xZKMI7UUSxz</t>
  </si>
  <si>
    <t>15:12:39</t>
  </si>
  <si>
    <t>xZKMI7UUAKY</t>
  </si>
  <si>
    <t>xZKMI7UUAKl</t>
  </si>
  <si>
    <t>15:05:50</t>
  </si>
  <si>
    <t>xZKMI7UV$Sp</t>
  </si>
  <si>
    <t>15:05:49</t>
  </si>
  <si>
    <t>xZKMI7UV$Uw</t>
  </si>
  <si>
    <t>15:03:37</t>
  </si>
  <si>
    <t>xZKMI7UVu3v</t>
  </si>
  <si>
    <t>15:00:26</t>
  </si>
  <si>
    <t>xZKMI7UVWhN</t>
  </si>
  <si>
    <t>14:59:57</t>
  </si>
  <si>
    <t>xZKMI7UVXT$</t>
  </si>
  <si>
    <t>14:59:41</t>
  </si>
  <si>
    <t>xZKMI7UVkqd</t>
  </si>
  <si>
    <t>14:58:57</t>
  </si>
  <si>
    <t>xZKMI7UVlFH</t>
  </si>
  <si>
    <t>14:55:17</t>
  </si>
  <si>
    <t>xZKMI7UVMb8</t>
  </si>
  <si>
    <t>14:45:27</t>
  </si>
  <si>
    <t>xZKMI7UV23f</t>
  </si>
  <si>
    <t>14:44:03</t>
  </si>
  <si>
    <t>xZKMI7UVEJY</t>
  </si>
  <si>
    <t>xZKMI7UVEJa</t>
  </si>
  <si>
    <t>14:42:04</t>
  </si>
  <si>
    <t>xZKMI7UVBYf</t>
  </si>
  <si>
    <t>14:40:28</t>
  </si>
  <si>
    <t>xZKMI7UV9NJ</t>
  </si>
  <si>
    <t>14:35:43</t>
  </si>
  <si>
    <t>xZKMI7UO@LJ</t>
  </si>
  <si>
    <t>14:33:43</t>
  </si>
  <si>
    <t>xZKMI7UOwxc</t>
  </si>
  <si>
    <t>14:30:38</t>
  </si>
  <si>
    <t>xZKMI7UOaHA</t>
  </si>
  <si>
    <t>14:28:26</t>
  </si>
  <si>
    <t>xZKMI7UOXeX</t>
  </si>
  <si>
    <t>xZKMI7UOXed</t>
  </si>
  <si>
    <t>14:26:53</t>
  </si>
  <si>
    <t>xZKMI7UOlpC</t>
  </si>
  <si>
    <t>xZKMI7UOlpE</t>
  </si>
  <si>
    <t>14:17:21</t>
  </si>
  <si>
    <t>xZKMI7UOLcd</t>
  </si>
  <si>
    <t>14:17:00</t>
  </si>
  <si>
    <t>xZKMI7UOLur</t>
  </si>
  <si>
    <t>14:09:50</t>
  </si>
  <si>
    <t>xZKMI7UOTbN</t>
  </si>
  <si>
    <t>xZKMI7UOTbP</t>
  </si>
  <si>
    <t>14:09:42</t>
  </si>
  <si>
    <t>xZKMI7UOTWI</t>
  </si>
  <si>
    <t>14:05:31</t>
  </si>
  <si>
    <t>xZKMI7UOPIK</t>
  </si>
  <si>
    <t>13:51:29</t>
  </si>
  <si>
    <t>xZKMI7UO878</t>
  </si>
  <si>
    <t>13:50:53</t>
  </si>
  <si>
    <t>xZKMI7UO9Xr</t>
  </si>
  <si>
    <t>13:46:23</t>
  </si>
  <si>
    <t>xZKMI7UPrzC</t>
  </si>
  <si>
    <t>13:43:03</t>
  </si>
  <si>
    <t>xZKMI7UPnZH</t>
  </si>
  <si>
    <t>xZKMI7UPnZJ</t>
  </si>
  <si>
    <t>13:24:44</t>
  </si>
  <si>
    <t>xZKMI7UPjWz</t>
  </si>
  <si>
    <t>13:17:57</t>
  </si>
  <si>
    <t>xZKMI7UPLc9</t>
  </si>
  <si>
    <t>13:09:30</t>
  </si>
  <si>
    <t>xZKMI7UPT@K</t>
  </si>
  <si>
    <t>xZKMI7UPTvY</t>
  </si>
  <si>
    <t>12:59:49</t>
  </si>
  <si>
    <t>xZKMI7UP2Dj</t>
  </si>
  <si>
    <t>12:46:24</t>
  </si>
  <si>
    <t>xZKMI7UQqTp</t>
  </si>
  <si>
    <t>xZKMI7UQqSu</t>
  </si>
  <si>
    <t>12:36:31</t>
  </si>
  <si>
    <t>xZKMI7UQyL7</t>
  </si>
  <si>
    <t>12:33:16</t>
  </si>
  <si>
    <t>xZKMI7UQx8Y</t>
  </si>
  <si>
    <t>xZKMI7UQx8j</t>
  </si>
  <si>
    <t>12:31:38</t>
  </si>
  <si>
    <t>xZKMI7UQvYT</t>
  </si>
  <si>
    <t>12:24:32</t>
  </si>
  <si>
    <t>xZKMI7UQZxV</t>
  </si>
  <si>
    <t>12:05:52</t>
  </si>
  <si>
    <t>xZKMI7UQHCL</t>
  </si>
  <si>
    <t>12:01:36</t>
  </si>
  <si>
    <t>xZKMI7UQQrJ</t>
  </si>
  <si>
    <t>12:01:34</t>
  </si>
  <si>
    <t>xZKMI7UQQoy</t>
  </si>
  <si>
    <t>12:01:15</t>
  </si>
  <si>
    <t>xZKMI7UQQA3</t>
  </si>
  <si>
    <t>12:00:02</t>
  </si>
  <si>
    <t>xZKMI7UQOdo</t>
  </si>
  <si>
    <t>11:51:48</t>
  </si>
  <si>
    <t>xZKMI7UQ3@I</t>
  </si>
  <si>
    <t>xZKMI7UQ3@N</t>
  </si>
  <si>
    <t>11:40:17</t>
  </si>
  <si>
    <t>xZKMI7UQ9O8</t>
  </si>
  <si>
    <t>11:37:24</t>
  </si>
  <si>
    <t>xZKMI7URq8B</t>
  </si>
  <si>
    <t>11:37:16</t>
  </si>
  <si>
    <t>xZKMI7URqHW</t>
  </si>
  <si>
    <t>11:30:42</t>
  </si>
  <si>
    <t>xZKMI7URyfS</t>
  </si>
  <si>
    <t>11:22:55</t>
  </si>
  <si>
    <t>xZKMI7URcCx</t>
  </si>
  <si>
    <t>11:07:50</t>
  </si>
  <si>
    <t>xZKMI7URhXW</t>
  </si>
  <si>
    <t>10:38:35</t>
  </si>
  <si>
    <t>xZKMI7UR1WI</t>
  </si>
  <si>
    <t>xZKMI7UR1WK</t>
  </si>
  <si>
    <t>xZKMI7UR1WT</t>
  </si>
  <si>
    <t>10:36:10</t>
  </si>
  <si>
    <t>xZKMI7URFyu</t>
  </si>
  <si>
    <t>xZKMI7URFyw</t>
  </si>
  <si>
    <t>10:22:02</t>
  </si>
  <si>
    <t>xZKMI7UKpNN</t>
  </si>
  <si>
    <t>10:21:00</t>
  </si>
  <si>
    <t>xZKMI7UKmFB</t>
  </si>
  <si>
    <t>10:06:00</t>
  </si>
  <si>
    <t>xZKMI7UKYDl</t>
  </si>
  <si>
    <t>xZKMI7UKYC9</t>
  </si>
  <si>
    <t>xZKMI7UKYCB</t>
  </si>
  <si>
    <t>09:51:18</t>
  </si>
  <si>
    <t>xZKMI7UKN4J</t>
  </si>
  <si>
    <t>09:45:27</t>
  </si>
  <si>
    <t>xZKMI7UKHnR</t>
  </si>
  <si>
    <t>xZKMI7UKHnT</t>
  </si>
  <si>
    <t>xZKMI7UKHnV</t>
  </si>
  <si>
    <t>09:42:57</t>
  </si>
  <si>
    <t>xZKMI7UKVDB</t>
  </si>
  <si>
    <t>09:32:07</t>
  </si>
  <si>
    <t>xZKMI7UK4Qp</t>
  </si>
  <si>
    <t>09:31:28</t>
  </si>
  <si>
    <t>xZKMI7UK52e</t>
  </si>
  <si>
    <t>09:24:14</t>
  </si>
  <si>
    <t>xZKMI7UKFuJ</t>
  </si>
  <si>
    <t>09:24:10</t>
  </si>
  <si>
    <t>xZKMI7UKF4w</t>
  </si>
  <si>
    <t>09:19:45</t>
  </si>
  <si>
    <t>xZKMI7UKB5l</t>
  </si>
  <si>
    <t>09:18:04</t>
  </si>
  <si>
    <t>xZKMI7UK8Vk</t>
  </si>
  <si>
    <t>xZKMI7UK8Vm</t>
  </si>
  <si>
    <t>09:00:52</t>
  </si>
  <si>
    <t>xZKMI7ULuvX</t>
  </si>
  <si>
    <t>08:56:45</t>
  </si>
  <si>
    <t>xZKMI7ULakP</t>
  </si>
  <si>
    <t>08:56:40</t>
  </si>
  <si>
    <t>xZKMI7ULatu</t>
  </si>
  <si>
    <t>08:39:19</t>
  </si>
  <si>
    <t>xZKMI7ULMFN</t>
  </si>
  <si>
    <t>08:33:23</t>
  </si>
  <si>
    <t>xZKMI7ULJLJ</t>
  </si>
  <si>
    <t>08:29:03</t>
  </si>
  <si>
    <t>xZKMI7ULVxU</t>
  </si>
  <si>
    <t>08:25:37</t>
  </si>
  <si>
    <t>xZKMI7ULQcF</t>
  </si>
  <si>
    <t>08:21:19</t>
  </si>
  <si>
    <t>xZKMI7ULPyn</t>
  </si>
  <si>
    <t>08:17:25</t>
  </si>
  <si>
    <t>xZKMI7UL4ei</t>
  </si>
  <si>
    <t>08:14:15</t>
  </si>
  <si>
    <t>xZKMI7UL20M</t>
  </si>
  <si>
    <t>08:11:04</t>
  </si>
  <si>
    <t>xZKMI7UL1lv</t>
  </si>
  <si>
    <t>xZKMI7UL1lx</t>
  </si>
  <si>
    <t>08:09:11</t>
  </si>
  <si>
    <t>xZKMI7ULEE$</t>
  </si>
  <si>
    <t>08:03:46</t>
  </si>
  <si>
    <t>xZKMI7UL8PI</t>
  </si>
  <si>
    <t>xZKMI7UL8OX</t>
  </si>
  <si>
    <t>08:01:11</t>
  </si>
  <si>
    <t>xZKMI7UMqN1</t>
  </si>
  <si>
    <t>18-Feb-2026</t>
  </si>
  <si>
    <t>16:23:03</t>
  </si>
  <si>
    <t>xZKMIHAqSTw</t>
  </si>
  <si>
    <t>xZKMIHAqSTy</t>
  </si>
  <si>
    <t>16:22:46</t>
  </si>
  <si>
    <t>xZKMIHAqTrX</t>
  </si>
  <si>
    <t>16:14:51</t>
  </si>
  <si>
    <t>xZKMIHAqCrI</t>
  </si>
  <si>
    <t>16:11:10</t>
  </si>
  <si>
    <t>xZKMIHArsRm</t>
  </si>
  <si>
    <t>16:09:27</t>
  </si>
  <si>
    <t>xZKMIHAroq0</t>
  </si>
  <si>
    <t>16:09:22</t>
  </si>
  <si>
    <t>xZKMIHAroyJ</t>
  </si>
  <si>
    <t>16:07:44</t>
  </si>
  <si>
    <t>xZKMIHArnBl</t>
  </si>
  <si>
    <t>15:56:58</t>
  </si>
  <si>
    <t>xZKMIHArhY2</t>
  </si>
  <si>
    <t>15:55:33</t>
  </si>
  <si>
    <t>xZKMIHArfhG</t>
  </si>
  <si>
    <t>15:52:43</t>
  </si>
  <si>
    <t>xZKMIHArLNP</t>
  </si>
  <si>
    <t>15:49:50</t>
  </si>
  <si>
    <t>xZKMIHArU9m</t>
  </si>
  <si>
    <t>xZKMIHArU9E</t>
  </si>
  <si>
    <t>15:46:54</t>
  </si>
  <si>
    <t>xZKMIHArRXD</t>
  </si>
  <si>
    <t>15:46:38</t>
  </si>
  <si>
    <t>xZKMIHArRvE</t>
  </si>
  <si>
    <t>15:45:24</t>
  </si>
  <si>
    <t>xZKMIHArP$u</t>
  </si>
  <si>
    <t>15:30:33</t>
  </si>
  <si>
    <t>xZKMIHAs$75</t>
  </si>
  <si>
    <t>xZKMIHAsboU</t>
  </si>
  <si>
    <t>15:13:03</t>
  </si>
  <si>
    <t>xZKMIHAsU7H</t>
  </si>
  <si>
    <t>xZKMIHAsU7V</t>
  </si>
  <si>
    <t>15:11:29</t>
  </si>
  <si>
    <t>xZKMIHAsTyY</t>
  </si>
  <si>
    <t>15:08:22</t>
  </si>
  <si>
    <t>xZKMIHAs68m</t>
  </si>
  <si>
    <t>xZKMIHAs68o</t>
  </si>
  <si>
    <t>xZKMIHAs68q</t>
  </si>
  <si>
    <t>14:57:09</t>
  </si>
  <si>
    <t>xZKMIHAtnrB</t>
  </si>
  <si>
    <t>14:52:02</t>
  </si>
  <si>
    <t>xZKMIHAtalL</t>
  </si>
  <si>
    <t>xZKMIHAtalP</t>
  </si>
  <si>
    <t>14:51:39</t>
  </si>
  <si>
    <t>xZKMIHAtaIW</t>
  </si>
  <si>
    <t>14:48:23</t>
  </si>
  <si>
    <t>xZKMIHAtjZz</t>
  </si>
  <si>
    <t>14:46:57</t>
  </si>
  <si>
    <t>xZKMIHAtMkR</t>
  </si>
  <si>
    <t>xZKMIHAtOSV</t>
  </si>
  <si>
    <t>14:37:47</t>
  </si>
  <si>
    <t>xZKMIHAt0CO</t>
  </si>
  <si>
    <t>14:37:30</t>
  </si>
  <si>
    <t>xZKMIHAt1py</t>
  </si>
  <si>
    <t>14:25:57</t>
  </si>
  <si>
    <t>xZKMIHAmly2</t>
  </si>
  <si>
    <t>14:19:23</t>
  </si>
  <si>
    <t>xZKMIHAmKqY</t>
  </si>
  <si>
    <t>14:19:22</t>
  </si>
  <si>
    <t>xZKMIHAmKqs</t>
  </si>
  <si>
    <t>14:15:35</t>
  </si>
  <si>
    <t>xZKMIHAmHNp</t>
  </si>
  <si>
    <t>14:01:47</t>
  </si>
  <si>
    <t>xZKMIHAmEJZ</t>
  </si>
  <si>
    <t>13:57:40</t>
  </si>
  <si>
    <t>xZKMIHAm87r</t>
  </si>
  <si>
    <t>13:56:34</t>
  </si>
  <si>
    <t>xZKMIHAnspR</t>
  </si>
  <si>
    <t>13:33:31</t>
  </si>
  <si>
    <t>xZKMIHAngPL</t>
  </si>
  <si>
    <t>13:20:38</t>
  </si>
  <si>
    <t>xZKMIHAnT5M</t>
  </si>
  <si>
    <t>13:17:29</t>
  </si>
  <si>
    <t>xZKMIHAnPWd</t>
  </si>
  <si>
    <t>xZKMIHAnPWf</t>
  </si>
  <si>
    <t>xZKMIHAnPWj</t>
  </si>
  <si>
    <t>13:16:57</t>
  </si>
  <si>
    <t>xZKMIHAnPN@</t>
  </si>
  <si>
    <t>13:11:00</t>
  </si>
  <si>
    <t>xZKMIHAn3C@</t>
  </si>
  <si>
    <t>13:07:33</t>
  </si>
  <si>
    <t>xZKMIHAnEOa</t>
  </si>
  <si>
    <t>13:07:01</t>
  </si>
  <si>
    <t>xZKMIHAnF7G</t>
  </si>
  <si>
    <t>12:54:59</t>
  </si>
  <si>
    <t>xZKMIHAopp4</t>
  </si>
  <si>
    <t>12:29:21</t>
  </si>
  <si>
    <t>xZKMIHAofMD</t>
  </si>
  <si>
    <t>12:20:31</t>
  </si>
  <si>
    <t>xZKMIHAoUsB</t>
  </si>
  <si>
    <t>12:15:40</t>
  </si>
  <si>
    <t>xZKMIHAoQx7</t>
  </si>
  <si>
    <t>12:08:41</t>
  </si>
  <si>
    <t>xZKMIHAo25G</t>
  </si>
  <si>
    <t>xZKMIHAo26m</t>
  </si>
  <si>
    <t>12:05:29</t>
  </si>
  <si>
    <t>xZKMIHAo1EG</t>
  </si>
  <si>
    <t>11:49:55</t>
  </si>
  <si>
    <t>xZKMIHApnhZ</t>
  </si>
  <si>
    <t>11:39:27</t>
  </si>
  <si>
    <t>xZKMIHApcyD</t>
  </si>
  <si>
    <t>11:34:34</t>
  </si>
  <si>
    <t>xZKMIHApZaj</t>
  </si>
  <si>
    <t>11:33:52</t>
  </si>
  <si>
    <t>xZKMIHApZDA</t>
  </si>
  <si>
    <t>11:22:24</t>
  </si>
  <si>
    <t>xZKMIHApNcL</t>
  </si>
  <si>
    <t>11:11:11</t>
  </si>
  <si>
    <t>xZKMIHApQYe</t>
  </si>
  <si>
    <t>xZKMIHApQYo</t>
  </si>
  <si>
    <t>11:03:16</t>
  </si>
  <si>
    <t>xZKMIHAp2MU</t>
  </si>
  <si>
    <t>xZKMIHAp3BY</t>
  </si>
  <si>
    <t>11:01:52</t>
  </si>
  <si>
    <t>xZKMIHAp0qA</t>
  </si>
  <si>
    <t>10:58:00</t>
  </si>
  <si>
    <t>xZKMIHApC4G</t>
  </si>
  <si>
    <t>xZKMIHApC4I</t>
  </si>
  <si>
    <t>10:38:09</t>
  </si>
  <si>
    <t>xZKMIHAidii</t>
  </si>
  <si>
    <t>xZKMIHAidik</t>
  </si>
  <si>
    <t>10:31:59</t>
  </si>
  <si>
    <t>xZKMIHAikM@</t>
  </si>
  <si>
    <t>10:31:41</t>
  </si>
  <si>
    <t>xZKMIHAildi</t>
  </si>
  <si>
    <t>10:21:24</t>
  </si>
  <si>
    <t>xZKMIHAiIop</t>
  </si>
  <si>
    <t>10:18:59</t>
  </si>
  <si>
    <t>xZKMIHAiG8N</t>
  </si>
  <si>
    <t>10:02:32</t>
  </si>
  <si>
    <t>xZKMIHAiB@k</t>
  </si>
  <si>
    <t>xZKMIHAiB@m</t>
  </si>
  <si>
    <t>09:57:42</t>
  </si>
  <si>
    <t>xZKMIHAjq$C</t>
  </si>
  <si>
    <t>09:57:41</t>
  </si>
  <si>
    <t>xZKMIHAjq$V</t>
  </si>
  <si>
    <t>xZKMIHAjq@Y</t>
  </si>
  <si>
    <t>09:43:42</t>
  </si>
  <si>
    <t>xZKMIHAjWDf</t>
  </si>
  <si>
    <t>09:39:13</t>
  </si>
  <si>
    <t>xZKMIHAjgC$</t>
  </si>
  <si>
    <t>xZKMIHAjgC1</t>
  </si>
  <si>
    <t>09:39:00</t>
  </si>
  <si>
    <t>xZKMIHAjgOS</t>
  </si>
  <si>
    <t>09:34:21</t>
  </si>
  <si>
    <t>xZKMIHAjKXL</t>
  </si>
  <si>
    <t>09:24:23</t>
  </si>
  <si>
    <t>xZKMIHAjQPb</t>
  </si>
  <si>
    <t>09:18:10</t>
  </si>
  <si>
    <t>xZKMIHAj2WR</t>
  </si>
  <si>
    <t>09:14:58</t>
  </si>
  <si>
    <t>xZKMIHAj1V6</t>
  </si>
  <si>
    <t>09:08:40</t>
  </si>
  <si>
    <t>xZKMIHAj9Yc</t>
  </si>
  <si>
    <t>09:07:43</t>
  </si>
  <si>
    <t>xZKMIHAksti</t>
  </si>
  <si>
    <t>09:01:48</t>
  </si>
  <si>
    <t>xZKMIHAknfl</t>
  </si>
  <si>
    <t>08:49:53</t>
  </si>
  <si>
    <t>xZKMIHAkWip</t>
  </si>
  <si>
    <t>xZKMIHAkWi5</t>
  </si>
  <si>
    <t>08:47:33</t>
  </si>
  <si>
    <t>xZKMIHAklnN</t>
  </si>
  <si>
    <t>08:35:56</t>
  </si>
  <si>
    <t>xZKMIHAkGcR</t>
  </si>
  <si>
    <t>08:29:53</t>
  </si>
  <si>
    <t>xZKMIHAkQpq</t>
  </si>
  <si>
    <t>xZKMIHAkQp$</t>
  </si>
  <si>
    <t>08:28:14</t>
  </si>
  <si>
    <t>xZKMIHAkRHe</t>
  </si>
  <si>
    <t>xZKMIHAkRHg</t>
  </si>
  <si>
    <t>08:13:40</t>
  </si>
  <si>
    <t>xZKMIHAkAdr</t>
  </si>
  <si>
    <t>xZKMIHAkAdx</t>
  </si>
  <si>
    <t>08:12:56</t>
  </si>
  <si>
    <t>xZKMIHAkA8D</t>
  </si>
  <si>
    <t>xZKMIHAkA8F</t>
  </si>
  <si>
    <t>08:08:58</t>
  </si>
  <si>
    <t>xZKMIHAlti9</t>
  </si>
  <si>
    <t>08:03:33</t>
  </si>
  <si>
    <t>xZKMIHAlnHv</t>
  </si>
  <si>
    <t>08:01:07</t>
  </si>
  <si>
    <t>xZKMIHAlzBO</t>
  </si>
  <si>
    <t>xZKMIHAlzBQ</t>
  </si>
  <si>
    <t>17-Feb-2026</t>
  </si>
  <si>
    <t>16:24:21</t>
  </si>
  <si>
    <t>xZKMIhrEgQ$</t>
  </si>
  <si>
    <t>16:20:33</t>
  </si>
  <si>
    <t>xZKMIhrELNT</t>
  </si>
  <si>
    <t>xZKMIhrELNV</t>
  </si>
  <si>
    <t>16:15:10</t>
  </si>
  <si>
    <t>xZKMIhrERqb</t>
  </si>
  <si>
    <t>16:04:34</t>
  </si>
  <si>
    <t>xZKMIhrE9D3</t>
  </si>
  <si>
    <t>16:03:44</t>
  </si>
  <si>
    <t>xZKMIhrFtWi</t>
  </si>
  <si>
    <t>16:03:39</t>
  </si>
  <si>
    <t>xZKMIhrFtez</t>
  </si>
  <si>
    <t>xZKMIhrFt49</t>
  </si>
  <si>
    <t>16:01:47</t>
  </si>
  <si>
    <t>xZKMIhrFo1H</t>
  </si>
  <si>
    <t>15:59:53</t>
  </si>
  <si>
    <t>xZKMIhrFnUW</t>
  </si>
  <si>
    <t>xZKMIhrFnVQ</t>
  </si>
  <si>
    <t>xZKMIhrFnVS</t>
  </si>
  <si>
    <t>xZKMIhrFnVU</t>
  </si>
  <si>
    <t>15:55:37</t>
  </si>
  <si>
    <t>xZKMIhrFv52</t>
  </si>
  <si>
    <t>15:55:20</t>
  </si>
  <si>
    <t>xZKMIhrFcd7</t>
  </si>
  <si>
    <t>15:49:07</t>
  </si>
  <si>
    <t>xZKMIhrFi@H</t>
  </si>
  <si>
    <t>15:48:09</t>
  </si>
  <si>
    <t>xZKMIhrFjJq</t>
  </si>
  <si>
    <t>xZKMIhrFNYG</t>
  </si>
  <si>
    <t>15:42:17</t>
  </si>
  <si>
    <t>xZKMIhrFG4d</t>
  </si>
  <si>
    <t>15:38:20</t>
  </si>
  <si>
    <t>xZKMIhrFRUh</t>
  </si>
  <si>
    <t>15:38:17</t>
  </si>
  <si>
    <t>xZKMIhrFOdS</t>
  </si>
  <si>
    <t>15:33:24</t>
  </si>
  <si>
    <t>xZKMIhrFEgd</t>
  </si>
  <si>
    <t>xZKMIhrFEro</t>
  </si>
  <si>
    <t>15:26:05</t>
  </si>
  <si>
    <t>xZKMIhr8@ub</t>
  </si>
  <si>
    <t>15:25:31</t>
  </si>
  <si>
    <t>xZKMIhr8yA6</t>
  </si>
  <si>
    <t>15:21:28</t>
  </si>
  <si>
    <t>xZKMIhr8Yi1</t>
  </si>
  <si>
    <t>xZKMIhr8Yi3</t>
  </si>
  <si>
    <t>15:21:27</t>
  </si>
  <si>
    <t>xZKMIhr8YqH</t>
  </si>
  <si>
    <t>15:18:52</t>
  </si>
  <si>
    <t>xZKMIhr8iYA</t>
  </si>
  <si>
    <t>15:18:49</t>
  </si>
  <si>
    <t>xZKMIhr8ihu</t>
  </si>
  <si>
    <t>15:12:25</t>
  </si>
  <si>
    <t>xZKMIhr8V6G</t>
  </si>
  <si>
    <t>15:05:58</t>
  </si>
  <si>
    <t>xZKMIhr8033</t>
  </si>
  <si>
    <t>15:05:29</t>
  </si>
  <si>
    <t>xZKMIhr812@</t>
  </si>
  <si>
    <t>15:04:09</t>
  </si>
  <si>
    <t>xZKMIhr8CxR</t>
  </si>
  <si>
    <t>14:59:00</t>
  </si>
  <si>
    <t>xZKMIhr9@2@</t>
  </si>
  <si>
    <t>14:56:37</t>
  </si>
  <si>
    <t>xZKMIhr9x8i</t>
  </si>
  <si>
    <t>xZKMIhr9x8B</t>
  </si>
  <si>
    <t>14:53:24</t>
  </si>
  <si>
    <t>xZKMIhr9Y7W</t>
  </si>
  <si>
    <t>14:51:07</t>
  </si>
  <si>
    <t>xZKMIhr9if1</t>
  </si>
  <si>
    <t>xZKMIhr9ifJ</t>
  </si>
  <si>
    <t>xZKMIhr9ifL</t>
  </si>
  <si>
    <t>14:50:40</t>
  </si>
  <si>
    <t>xZKMIhr9jLO</t>
  </si>
  <si>
    <t>14:49:49</t>
  </si>
  <si>
    <t>xZKMIhr9e2w</t>
  </si>
  <si>
    <t>14:43:48</t>
  </si>
  <si>
    <t>xZKMIhr9Odi</t>
  </si>
  <si>
    <t>14:39:00</t>
  </si>
  <si>
    <t>xZKMIhr9CKL</t>
  </si>
  <si>
    <t>14:38:54</t>
  </si>
  <si>
    <t>xZKMIhr9COF</t>
  </si>
  <si>
    <t>xZKMIhr9CRf</t>
  </si>
  <si>
    <t>14:38:51</t>
  </si>
  <si>
    <t>xZKMIhr9DW$</t>
  </si>
  <si>
    <t>xZKMIhr9DW1</t>
  </si>
  <si>
    <t>xZKMIhr9DWx</t>
  </si>
  <si>
    <t>xZKMIhr9DWz</t>
  </si>
  <si>
    <t>14:38:50</t>
  </si>
  <si>
    <t>xZKMIhr9DZs</t>
  </si>
  <si>
    <t>xZKMIhr9DZR</t>
  </si>
  <si>
    <t>xZKMIhr9DZT</t>
  </si>
  <si>
    <t>14:32:36</t>
  </si>
  <si>
    <t>xZKMIhrAwfg</t>
  </si>
  <si>
    <t>xZKMIhrAw8g</t>
  </si>
  <si>
    <t>14:25:14</t>
  </si>
  <si>
    <t>xZKMIhrAjC7</t>
  </si>
  <si>
    <t>xZKMIhrAjC9</t>
  </si>
  <si>
    <t>xZKMIhrAjCB</t>
  </si>
  <si>
    <t>14:23:15</t>
  </si>
  <si>
    <t>xZKMIhrAeW6</t>
  </si>
  <si>
    <t>14:19:16</t>
  </si>
  <si>
    <t>xZKMIhrAK8x</t>
  </si>
  <si>
    <t>14:18:37</t>
  </si>
  <si>
    <t>xZKMIhrAL7x</t>
  </si>
  <si>
    <t>xZKMIhrAL7z</t>
  </si>
  <si>
    <t>14:14:18</t>
  </si>
  <si>
    <t>xZKMIhrAUJF</t>
  </si>
  <si>
    <t>14:07:37</t>
  </si>
  <si>
    <t>xZKMIhrA61B</t>
  </si>
  <si>
    <t>xZKMIhrA61D</t>
  </si>
  <si>
    <t>14:07:36</t>
  </si>
  <si>
    <t>xZKMIhrA63O</t>
  </si>
  <si>
    <t>13:56:03</t>
  </si>
  <si>
    <t>xZKMIhrA9NI</t>
  </si>
  <si>
    <t>xZKMIhrA9NK</t>
  </si>
  <si>
    <t>13:48:19</t>
  </si>
  <si>
    <t>xZKMIhrButl</t>
  </si>
  <si>
    <t>13:41:22</t>
  </si>
  <si>
    <t>xZKMIhrBWUB</t>
  </si>
  <si>
    <t>xZKMIhrBWUD</t>
  </si>
  <si>
    <t>13:34:41</t>
  </si>
  <si>
    <t>xZKMIhrBemI</t>
  </si>
  <si>
    <t>xZKMIhrBemT</t>
  </si>
  <si>
    <t>13:18:18</t>
  </si>
  <si>
    <t>xZKMIhrB6LM</t>
  </si>
  <si>
    <t>13:10:00</t>
  </si>
  <si>
    <t>xZKMIhrBF81</t>
  </si>
  <si>
    <t>13:04:52</t>
  </si>
  <si>
    <t>xZKMIhrB8Hm</t>
  </si>
  <si>
    <t>xZKMIhrB8Ho</t>
  </si>
  <si>
    <t>12:59:32</t>
  </si>
  <si>
    <t>xZKMIhr4osA</t>
  </si>
  <si>
    <t>xZKMIhr4meU</t>
  </si>
  <si>
    <t>12:53:06</t>
  </si>
  <si>
    <t>xZKMIhr4$6A</t>
  </si>
  <si>
    <t>12:52:58</t>
  </si>
  <si>
    <t>xZKMIhr4$8n</t>
  </si>
  <si>
    <t>12:51:43</t>
  </si>
  <si>
    <t>xZKMIhr4yVn</t>
  </si>
  <si>
    <t>12:49:33</t>
  </si>
  <si>
    <t>xZKMIhr4wAj</t>
  </si>
  <si>
    <t>12:29:59</t>
  </si>
  <si>
    <t>xZKMIhr4hiQ</t>
  </si>
  <si>
    <t>12:26:57</t>
  </si>
  <si>
    <t>xZKMIhr4f2Q</t>
  </si>
  <si>
    <t>12:22:25</t>
  </si>
  <si>
    <t>xZKMIhr4LXQ</t>
  </si>
  <si>
    <t>12:11:25</t>
  </si>
  <si>
    <t>xZKMIhr4Qj0</t>
  </si>
  <si>
    <t>12:08:08</t>
  </si>
  <si>
    <t>xZKMIhr4O7y</t>
  </si>
  <si>
    <t>12:07:44</t>
  </si>
  <si>
    <t>xZKMIhr4OPl</t>
  </si>
  <si>
    <t>12:00:00</t>
  </si>
  <si>
    <t>xZKMIhr40Y@</t>
  </si>
  <si>
    <t>11:55:51</t>
  </si>
  <si>
    <t>xZKMIhr4F9a</t>
  </si>
  <si>
    <t>xZKMIhr4F9c</t>
  </si>
  <si>
    <t>11:55:50</t>
  </si>
  <si>
    <t>xZKMIhr4F9h</t>
  </si>
  <si>
    <t>xZKMIhr4F9l</t>
  </si>
  <si>
    <t>11:50:44</t>
  </si>
  <si>
    <t>xZKMIhr4BH8</t>
  </si>
  <si>
    <t>11:42:33</t>
  </si>
  <si>
    <t>xZKMIhr5oy2</t>
  </si>
  <si>
    <t>11:42:01</t>
  </si>
  <si>
    <t>xZKMIhr5oHO</t>
  </si>
  <si>
    <t>11:28:39</t>
  </si>
  <si>
    <t>xZKMIhr5caw</t>
  </si>
  <si>
    <t>xZKMIhr5Z1a</t>
  </si>
  <si>
    <t>11:22:32</t>
  </si>
  <si>
    <t>xZKMIhr5ZNM</t>
  </si>
  <si>
    <t>11:15:23</t>
  </si>
  <si>
    <t>xZKMIhr5j$H</t>
  </si>
  <si>
    <t>11:14:55</t>
  </si>
  <si>
    <t>xZKMIhr5jK2</t>
  </si>
  <si>
    <t>11:08:50</t>
  </si>
  <si>
    <t>xZKMIhr5MIW</t>
  </si>
  <si>
    <t>xZKMIhr5MIY</t>
  </si>
  <si>
    <t>11:03:42</t>
  </si>
  <si>
    <t>xZKMIhr5JPx</t>
  </si>
  <si>
    <t>10:57:15</t>
  </si>
  <si>
    <t>xZKMIhr5QWp</t>
  </si>
  <si>
    <t>10:43:52</t>
  </si>
  <si>
    <t>xZKMIhr5EKM</t>
  </si>
  <si>
    <t>10:40:17</t>
  </si>
  <si>
    <t>xZKMIhr5DIi</t>
  </si>
  <si>
    <t>xZKMIhr5DIk</t>
  </si>
  <si>
    <t>10:39:23</t>
  </si>
  <si>
    <t>xZKMIhr5ALc</t>
  </si>
  <si>
    <t>10:28:03</t>
  </si>
  <si>
    <t>xZKMIhr6n$0</t>
  </si>
  <si>
    <t>10:27:55</t>
  </si>
  <si>
    <t>xZKMIhr6nCC</t>
  </si>
  <si>
    <t>10:20:35</t>
  </si>
  <si>
    <t>xZKMIhr6ufB</t>
  </si>
  <si>
    <t>xZKMIhr6ufD</t>
  </si>
  <si>
    <t>xZKMIhr6ue7</t>
  </si>
  <si>
    <t>10:18:20</t>
  </si>
  <si>
    <t>xZKMIhr6ck2</t>
  </si>
  <si>
    <t>10:09:24</t>
  </si>
  <si>
    <t>xZKMIhr6krp</t>
  </si>
  <si>
    <t>10:07:09</t>
  </si>
  <si>
    <t>xZKMIhr6iip</t>
  </si>
  <si>
    <t>09:57:02</t>
  </si>
  <si>
    <t>xZKMIhr6Lxh</t>
  </si>
  <si>
    <t>09:56:56</t>
  </si>
  <si>
    <t>xZKMIhr6L0b</t>
  </si>
  <si>
    <t>09:45:25</t>
  </si>
  <si>
    <t>xZKMIhr6RVq</t>
  </si>
  <si>
    <t>09:42:54</t>
  </si>
  <si>
    <t>xZKMIhr66jP</t>
  </si>
  <si>
    <t>xZKMIhr66jR</t>
  </si>
  <si>
    <t>09:37:04</t>
  </si>
  <si>
    <t>xZKMIhr63bp</t>
  </si>
  <si>
    <t>09:34:18</t>
  </si>
  <si>
    <t>xZKMIhr61oE</t>
  </si>
  <si>
    <t>09:27:45</t>
  </si>
  <si>
    <t>xZKMIhr6BHj</t>
  </si>
  <si>
    <t>09:27:02</t>
  </si>
  <si>
    <t>xZKMIhr68vg</t>
  </si>
  <si>
    <t>09:26:16</t>
  </si>
  <si>
    <t>xZKMIhr69XV</t>
  </si>
  <si>
    <t>09:23:05</t>
  </si>
  <si>
    <t>xZKMIhr7qi2</t>
  </si>
  <si>
    <t>09:15:45</t>
  </si>
  <si>
    <t>xZKMIhr7$o5</t>
  </si>
  <si>
    <t>09:12:54</t>
  </si>
  <si>
    <t>xZKMIhr7wvP</t>
  </si>
  <si>
    <t>09:08:52</t>
  </si>
  <si>
    <t>xZKMIhr7cu1</t>
  </si>
  <si>
    <t>09:06:29</t>
  </si>
  <si>
    <t>xZKMIhr7aCq</t>
  </si>
  <si>
    <t>08:55:36</t>
  </si>
  <si>
    <t>xZKMIhr7eq@</t>
  </si>
  <si>
    <t>xZKMIhr7eq0</t>
  </si>
  <si>
    <t>08:49:55</t>
  </si>
  <si>
    <t>xZKMIhr7IYJ</t>
  </si>
  <si>
    <t>08:45:15</t>
  </si>
  <si>
    <t>xZKMIhr7VYY</t>
  </si>
  <si>
    <t>xZKMIhr7VYc</t>
  </si>
  <si>
    <t>08:41:31</t>
  </si>
  <si>
    <t>xZKMIhr7Rn@</t>
  </si>
  <si>
    <t>08:40:25</t>
  </si>
  <si>
    <t>xZKMIhr7Oqo</t>
  </si>
  <si>
    <t>08:34:53</t>
  </si>
  <si>
    <t>xZKMIhr75Q1</t>
  </si>
  <si>
    <t>xZKMIhr75Q3</t>
  </si>
  <si>
    <t>08:34:12</t>
  </si>
  <si>
    <t>xZKMIhr728s</t>
  </si>
  <si>
    <t>08:31:15</t>
  </si>
  <si>
    <t>xZKMIhr71B8</t>
  </si>
  <si>
    <t>xZKMIhr7F@w</t>
  </si>
  <si>
    <t>08:25:09</t>
  </si>
  <si>
    <t>xZKMIhr7B72</t>
  </si>
  <si>
    <t>08:25:00</t>
  </si>
  <si>
    <t>xZKMIhr7BKD</t>
  </si>
  <si>
    <t>08:24:54</t>
  </si>
  <si>
    <t>xZKMIhr7BJA</t>
  </si>
  <si>
    <t>08:23:48</t>
  </si>
  <si>
    <t>xZKMIhr78H1</t>
  </si>
  <si>
    <t>08:14:25</t>
  </si>
  <si>
    <t>xZKMIhr0nTq</t>
  </si>
  <si>
    <t>08:13:38</t>
  </si>
  <si>
    <t>xZKMIhr0@Ck</t>
  </si>
  <si>
    <t>08:11:00</t>
  </si>
  <si>
    <t>xZKMIhr0zao</t>
  </si>
  <si>
    <t>08:05:15</t>
  </si>
  <si>
    <t>xZKMIhr0cM6</t>
  </si>
  <si>
    <t>xZKMIhr0cMF</t>
  </si>
  <si>
    <t>08:05:01</t>
  </si>
  <si>
    <t>xZKMIhr0djP</t>
  </si>
  <si>
    <t>08:02:58</t>
  </si>
  <si>
    <t>xZKMIhr0Ywb</t>
  </si>
  <si>
    <t>xZKMIhr0Ywd</t>
  </si>
  <si>
    <t>16-Feb-2026</t>
  </si>
  <si>
    <t>16:24:31</t>
  </si>
  <si>
    <t>xZKMIbXYU83</t>
  </si>
  <si>
    <t>xZKMIbXYU8E</t>
  </si>
  <si>
    <t>xZKMIbXYU8G</t>
  </si>
  <si>
    <t>xZKMIbXYU8I</t>
  </si>
  <si>
    <t>xZKMIbXYU8K</t>
  </si>
  <si>
    <t>16:20:57</t>
  </si>
  <si>
    <t>xZKMIbXYQ1t</t>
  </si>
  <si>
    <t>16:17:53</t>
  </si>
  <si>
    <t>xZKMIbXY6Xv</t>
  </si>
  <si>
    <t>16:17:44</t>
  </si>
  <si>
    <t>xZKMIbXY6mW</t>
  </si>
  <si>
    <t>16:16:07</t>
  </si>
  <si>
    <t>xZKMIbXY4eQ</t>
  </si>
  <si>
    <t>16:16:03</t>
  </si>
  <si>
    <t>xZKMIbXY4ms</t>
  </si>
  <si>
    <t>xZKMIbXY4mu</t>
  </si>
  <si>
    <t>16:12:09</t>
  </si>
  <si>
    <t>xZKMIbXY0Lx</t>
  </si>
  <si>
    <t>xZKMIbXY1Hb</t>
  </si>
  <si>
    <t>16:07:19</t>
  </si>
  <si>
    <t>xZKMIbXYAYS</t>
  </si>
  <si>
    <t>16:07:15</t>
  </si>
  <si>
    <t>xZKMIbXYAf6</t>
  </si>
  <si>
    <t>xZKMIbXYAf8</t>
  </si>
  <si>
    <t>xZKMIbXYAfE</t>
  </si>
  <si>
    <t>16:00:09</t>
  </si>
  <si>
    <t>xZKMIbXZolz</t>
  </si>
  <si>
    <t>15:59:15</t>
  </si>
  <si>
    <t>xZKMIbXZpkd</t>
  </si>
  <si>
    <t>15:56:50</t>
  </si>
  <si>
    <t>xZKMIbXZn0f</t>
  </si>
  <si>
    <t>15:56:48</t>
  </si>
  <si>
    <t>xZKMIbXZn37</t>
  </si>
  <si>
    <t>15:53:06</t>
  </si>
  <si>
    <t>xZKMIbXZyRr</t>
  </si>
  <si>
    <t>xZKMIbXZyRt</t>
  </si>
  <si>
    <t>15:49:28</t>
  </si>
  <si>
    <t>xZKMIbXZu8d</t>
  </si>
  <si>
    <t>xZKMIbXZu8q</t>
  </si>
  <si>
    <t>15:46:15</t>
  </si>
  <si>
    <t>xZKMIbXZdRk</t>
  </si>
  <si>
    <t>15:43:30</t>
  </si>
  <si>
    <t>xZKMIbXZZiw</t>
  </si>
  <si>
    <t>xZKMIbXZZi$</t>
  </si>
  <si>
    <t>xZKMIbXZZi1</t>
  </si>
  <si>
    <t>xZKMIbXZZi3</t>
  </si>
  <si>
    <t>15:37:17</t>
  </si>
  <si>
    <t>xZKMIbXZgkP</t>
  </si>
  <si>
    <t>15:34:42</t>
  </si>
  <si>
    <t>xZKMIbXZfl2</t>
  </si>
  <si>
    <t>15:33:52</t>
  </si>
  <si>
    <t>xZKMIbXZMim</t>
  </si>
  <si>
    <t>15:33:50</t>
  </si>
  <si>
    <t>xZKMIbXZMlo</t>
  </si>
  <si>
    <t>15:33:01</t>
  </si>
  <si>
    <t>xZKMIbXZMUr</t>
  </si>
  <si>
    <t>xZKMIbXZMUt</t>
  </si>
  <si>
    <t>15:30:03</t>
  </si>
  <si>
    <t>xZKMIbXZL6c</t>
  </si>
  <si>
    <t>15:15:24</t>
  </si>
  <si>
    <t>xZKMIbXZ6SL</t>
  </si>
  <si>
    <t>xZKMIbXZ6SN</t>
  </si>
  <si>
    <t>15:14:51</t>
  </si>
  <si>
    <t>xZKMIbXZ7$x</t>
  </si>
  <si>
    <t>15:14:35</t>
  </si>
  <si>
    <t>xZKMIbXZ7FI</t>
  </si>
  <si>
    <t>xZKMIbXZ7FK</t>
  </si>
  <si>
    <t>xZKMIbXZ7FO</t>
  </si>
  <si>
    <t>xZKMIbXZ7FS</t>
  </si>
  <si>
    <t>14:59:59</t>
  </si>
  <si>
    <t>xZKMIbWSsGC</t>
  </si>
  <si>
    <t>14:59:29</t>
  </si>
  <si>
    <t>xZKMIbWStMq</t>
  </si>
  <si>
    <t>14:59:09</t>
  </si>
  <si>
    <t>xZKMIbWSqpL</t>
  </si>
  <si>
    <t>14:56:24</t>
  </si>
  <si>
    <t>xZKMIbWSp7Q</t>
  </si>
  <si>
    <t>14:55:28</t>
  </si>
  <si>
    <t>xZKMIbWSmCQ</t>
  </si>
  <si>
    <t>xZKMIbWSmF@</t>
  </si>
  <si>
    <t>xZKMIbWSmF0</t>
  </si>
  <si>
    <t>xZKMIbWSmF2</t>
  </si>
  <si>
    <t>14:51:31</t>
  </si>
  <si>
    <t>xZKMIbWSy3N</t>
  </si>
  <si>
    <t>14:50:41</t>
  </si>
  <si>
    <t>xZKMIbWSzg@</t>
  </si>
  <si>
    <t>14:44:08</t>
  </si>
  <si>
    <t>xZKMIbWSav@</t>
  </si>
  <si>
    <t>14:43:46</t>
  </si>
  <si>
    <t>xZKMIbWSaTa</t>
  </si>
  <si>
    <t>14:40:31</t>
  </si>
  <si>
    <t>xZKMIbWSXbd</t>
  </si>
  <si>
    <t>14:40:30</t>
  </si>
  <si>
    <t>xZKMIbWSXbD</t>
  </si>
  <si>
    <t>14:40:29</t>
  </si>
  <si>
    <t>xZKMIbWSXX6</t>
  </si>
  <si>
    <t>14:40:05</t>
  </si>
  <si>
    <t>xZKMIbWSX4u</t>
  </si>
  <si>
    <t>14:36:40</t>
  </si>
  <si>
    <t>xZKMIbWSjXt</t>
  </si>
  <si>
    <t>14:30:29</t>
  </si>
  <si>
    <t>xZKMIbWSIJ9</t>
  </si>
  <si>
    <t>xZKMIbWSIJC</t>
  </si>
  <si>
    <t>14:18:32</t>
  </si>
  <si>
    <t>xZKMIbWS7IB</t>
  </si>
  <si>
    <t>14:18:27</t>
  </si>
  <si>
    <t>xZKMIbWS7Og</t>
  </si>
  <si>
    <t>14:12:44</t>
  </si>
  <si>
    <t>xZKMIbWS1OQ</t>
  </si>
  <si>
    <t>14:07:50</t>
  </si>
  <si>
    <t>xZKMIbWSAxD</t>
  </si>
  <si>
    <t>14:07:15</t>
  </si>
  <si>
    <t>xZKMIbWSAR4</t>
  </si>
  <si>
    <t>14:06:59</t>
  </si>
  <si>
    <t>xZKMIbWSBrI</t>
  </si>
  <si>
    <t>13:59:00</t>
  </si>
  <si>
    <t>xZKMIbWTo@r</t>
  </si>
  <si>
    <t>xZKMIbWTo@2</t>
  </si>
  <si>
    <t>13:51:27</t>
  </si>
  <si>
    <t>xZKMIbWTyZf</t>
  </si>
  <si>
    <t>13:51:26</t>
  </si>
  <si>
    <t>xZKMIbWTyZR</t>
  </si>
  <si>
    <t>13:51:09</t>
  </si>
  <si>
    <t>xZKMIbWTysT</t>
  </si>
  <si>
    <t>13:41:14</t>
  </si>
  <si>
    <t>xZKMIbWTbYG</t>
  </si>
  <si>
    <t>13:35:26</t>
  </si>
  <si>
    <t>xZKMIbWTkt4</t>
  </si>
  <si>
    <t>xZKMIbWTkt6</t>
  </si>
  <si>
    <t>13:20:29</t>
  </si>
  <si>
    <t>xZKMIbWTI2m</t>
  </si>
  <si>
    <t>12:55:36</t>
  </si>
  <si>
    <t>xZKMIbWT38S</t>
  </si>
  <si>
    <t>xZKMIbWT3Bb</t>
  </si>
  <si>
    <t>12:51:20</t>
  </si>
  <si>
    <t>xZKMIbWTE1W</t>
  </si>
  <si>
    <t>12:46:23</t>
  </si>
  <si>
    <t>xZKMIbWTD2E</t>
  </si>
  <si>
    <t>12:31:34</t>
  </si>
  <si>
    <t>xZKMIbWUpo6</t>
  </si>
  <si>
    <t>12:24:51</t>
  </si>
  <si>
    <t>xZKMIbWUyn6</t>
  </si>
  <si>
    <t>xZKMIbWUyn8</t>
  </si>
  <si>
    <t>xZKMIbWUynI</t>
  </si>
  <si>
    <t>12:16:01</t>
  </si>
  <si>
    <t>xZKMIbWUc@5</t>
  </si>
  <si>
    <t>xZKMIbWUc@7</t>
  </si>
  <si>
    <t>12:08:54</t>
  </si>
  <si>
    <t>xZKMIbWUYLR</t>
  </si>
  <si>
    <t>12:08:53</t>
  </si>
  <si>
    <t>xZKMIbWUYKu</t>
  </si>
  <si>
    <t>11:58:46</t>
  </si>
  <si>
    <t>xZKMIbWUg89</t>
  </si>
  <si>
    <t>xZKMIbWUg8B</t>
  </si>
  <si>
    <t>11:58:37</t>
  </si>
  <si>
    <t>xZKMIbWUgH3</t>
  </si>
  <si>
    <t>11:57:59</t>
  </si>
  <si>
    <t>xZKMIbWUhmK</t>
  </si>
  <si>
    <t>11:46:25</t>
  </si>
  <si>
    <t>xZKMIbWUGAR</t>
  </si>
  <si>
    <t>11:45:09</t>
  </si>
  <si>
    <t>xZKMIbWUHKZ</t>
  </si>
  <si>
    <t>11:34:39</t>
  </si>
  <si>
    <t>xZKMIbWU6z$</t>
  </si>
  <si>
    <t>xZKMIbWU6z1</t>
  </si>
  <si>
    <t>11:18:02</t>
  </si>
  <si>
    <t>xZKMIbWU8Bi</t>
  </si>
  <si>
    <t>11:10:07</t>
  </si>
  <si>
    <t>xZKMIbWVmjR</t>
  </si>
  <si>
    <t>11:01:22</t>
  </si>
  <si>
    <t>xZKMIbWVvUd</t>
  </si>
  <si>
    <t>11:01:21</t>
  </si>
  <si>
    <t>xZKMIbWVvOl</t>
  </si>
  <si>
    <t>xZKMIbWVvOo</t>
  </si>
  <si>
    <t>10:51:44</t>
  </si>
  <si>
    <t>xZKMIbWVilZ</t>
  </si>
  <si>
    <t>10:51:38</t>
  </si>
  <si>
    <t>xZKMIbWVisZ</t>
  </si>
  <si>
    <t>10:41:03</t>
  </si>
  <si>
    <t>xZKMIbWVGwh</t>
  </si>
  <si>
    <t>10:37:26</t>
  </si>
  <si>
    <t>xZKMIbWVU4L</t>
  </si>
  <si>
    <t>10:28:55</t>
  </si>
  <si>
    <t>xZKMIbWVRKs</t>
  </si>
  <si>
    <t>10:28:40</t>
  </si>
  <si>
    <t>xZKMIbWVRTp</t>
  </si>
  <si>
    <t>10:23:06</t>
  </si>
  <si>
    <t>xZKMIbWV7cg</t>
  </si>
  <si>
    <t>10:13:18</t>
  </si>
  <si>
    <t>xZKMIbWVEod</t>
  </si>
  <si>
    <t>10:13:10</t>
  </si>
  <si>
    <t>xZKMIbWVExD</t>
  </si>
  <si>
    <t>xZKMIbWVExF</t>
  </si>
  <si>
    <t>10:12:59</t>
  </si>
  <si>
    <t>xZKMIbWVEAP</t>
  </si>
  <si>
    <t>09:59:34</t>
  </si>
  <si>
    <t>xZKMIbWOqzq</t>
  </si>
  <si>
    <t>09:59:26</t>
  </si>
  <si>
    <t>xZKMIbWOq5w</t>
  </si>
  <si>
    <t>09:58:17</t>
  </si>
  <si>
    <t>xZKMIbWOrgh</t>
  </si>
  <si>
    <t>09:53:13</t>
  </si>
  <si>
    <t>xZKMIbWOmNr</t>
  </si>
  <si>
    <t>09:48:58</t>
  </si>
  <si>
    <t>xZKMIbWOyrJ</t>
  </si>
  <si>
    <t>09:42:33</t>
  </si>
  <si>
    <t>xZKMIbWOv1u</t>
  </si>
  <si>
    <t>09:41:59</t>
  </si>
  <si>
    <t>xZKMIbWOvOv</t>
  </si>
  <si>
    <t>09:41:37</t>
  </si>
  <si>
    <t>xZKMIbWOclc</t>
  </si>
  <si>
    <t>09:36:05</t>
  </si>
  <si>
    <t>xZKMIbWOY$k</t>
  </si>
  <si>
    <t>09:30:41</t>
  </si>
  <si>
    <t>xZKMIbWOk4K</t>
  </si>
  <si>
    <t>09:30:00</t>
  </si>
  <si>
    <t>xZKMIbWOlqR</t>
  </si>
  <si>
    <t>09:24:05</t>
  </si>
  <si>
    <t>xZKMIbWOe75</t>
  </si>
  <si>
    <t>09:18:27</t>
  </si>
  <si>
    <t>xZKMIbWOKMg</t>
  </si>
  <si>
    <t>09:18:25</t>
  </si>
  <si>
    <t>xZKMIbWOKHJ</t>
  </si>
  <si>
    <t>xZKMIbWOKHL</t>
  </si>
  <si>
    <t>09:18:24</t>
  </si>
  <si>
    <t>xZKMIbWOKJD</t>
  </si>
  <si>
    <t>09:17:40</t>
  </si>
  <si>
    <t>xZKMIbWOLyl</t>
  </si>
  <si>
    <t>xZKMIbWOLym</t>
  </si>
  <si>
    <t>xZKMIbWOLyo</t>
  </si>
  <si>
    <t>09:14:23</t>
  </si>
  <si>
    <t>xZKMIbWOJGP</t>
  </si>
  <si>
    <t>xZKMIbWOJGR</t>
  </si>
  <si>
    <t>09:08:38</t>
  </si>
  <si>
    <t>xZKMIbWOSjQ</t>
  </si>
  <si>
    <t>xZKMIbWOSia</t>
  </si>
  <si>
    <t>xZKMIbWOSiY</t>
  </si>
  <si>
    <t>xZKMIbWOSie</t>
  </si>
  <si>
    <t>08:42:58</t>
  </si>
  <si>
    <t>xZKMIbWO83v</t>
  </si>
  <si>
    <t>08:40:52</t>
  </si>
  <si>
    <t>xZKMIbWPsqT</t>
  </si>
  <si>
    <t>08:40:00</t>
  </si>
  <si>
    <t>xZKMIbWPsLa</t>
  </si>
  <si>
    <t>08:30:06</t>
  </si>
  <si>
    <t>xZKMIbWP@3E</t>
  </si>
  <si>
    <t>08:25:01</t>
  </si>
  <si>
    <t>xZKMIbWPwk1</t>
  </si>
  <si>
    <t>xZKMIbWPwk3</t>
  </si>
  <si>
    <t>xZKMIbWPwk8</t>
  </si>
  <si>
    <t>08:19:21</t>
  </si>
  <si>
    <t>xZKMIbWPct3</t>
  </si>
  <si>
    <t>08:19:16</t>
  </si>
  <si>
    <t>xZKMIbWPczE</t>
  </si>
  <si>
    <t>08:13:16</t>
  </si>
  <si>
    <t>xZKMIbWPZ5e</t>
  </si>
  <si>
    <t>08:12:08</t>
  </si>
  <si>
    <t>xZKMIbWPW47</t>
  </si>
  <si>
    <t>08:09:51</t>
  </si>
  <si>
    <t>xZKMIbWPkBa</t>
  </si>
  <si>
    <t>08:09:46</t>
  </si>
  <si>
    <t>xZKMIbWPkMV</t>
  </si>
  <si>
    <t>xZKMIbWPkHb</t>
  </si>
  <si>
    <t>08:08:26</t>
  </si>
  <si>
    <t>xZKMIbWPlGD</t>
  </si>
  <si>
    <t>08:07:51</t>
  </si>
  <si>
    <t>xZKMIbWPiss</t>
  </si>
  <si>
    <t>xZKMIbWPisu</t>
  </si>
  <si>
    <t>20-Feb-26</t>
  </si>
  <si>
    <t>19-Feb-26</t>
  </si>
  <si>
    <t>18-Feb-26</t>
  </si>
  <si>
    <t>17-Feb-26</t>
  </si>
  <si>
    <t>16-Feb-26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</si>
</sst>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#,##0.0000\p;[Red]\(#,##0.0000\p\)"/>
    <numFmt numFmtId="165" formatCode="0.0000"/>
    <numFmt numFmtId="166" formatCode="_-* #,##0.0000_-;\-* #,##0.0000_-;_-* &quot;-&quot;??_-;_-@_-"/>
    <numFmt numFmtId="167" formatCode="_-* #,##0_-;\-* #,##0_-;_-* &quot;-&quot;??_-;_-@_-"/>
    <numFmt numFmtId="168" formatCode="dd\-mmm\-yyyy"/>
  </numFmts>
  <fonts count="16">
    <font>
      <sz val="12"/>
      <color theme="1"/>
      <name val="Aptos Narrow"/>
      <family val="2"/>
      <scheme val="minor"/>
    </font>
    <font>
      <b/>
      <sz val="12"/>
      <name val="Arial"/>
      <family val="2"/>
    </font>
    <font>
      <sz val="8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u/>
      <sz val="8"/>
      <color theme="0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8"/>
      <color theme="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sz val="12"/>
      <color theme="1"/>
      <name val="Citi Sans Display"/>
      <family val="3"/>
    </font>
    <font>
      <sz val="8"/>
      <color theme="0"/>
      <name val="Arial"/>
      <family val="2"/>
    </font>
    <font>
      <b/>
      <sz val="8"/>
      <color theme="0"/>
      <name val="Aptos Narrow"/>
      <family val="2"/>
      <scheme val="minor"/>
    </font>
    <font>
      <b/>
      <sz val="12"/>
      <color theme="0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0" fillId="0" borderId="0" applyFill="0" applyBorder="0" applyAlignment="0" applyProtection="0"/>
    <xf numFmtId="43" fontId="9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41">
    <xf numFmtId="0" fontId="0" fillId="0" borderId="0" xfId="0"/>
    <xf numFmtId="164" fontId="1" fillId="0" borderId="0" xfId="0" applyNumberFormat="1" applyFont="1" applyAlignment="1" applyProtection="1">
      <alignment horizontal="left" vertical="top"/>
      <protection locked="0"/>
    </xf>
    <xf numFmtId="0" fontId="3" fillId="0" borderId="0" xfId="0" applyFont="1"/>
    <xf numFmtId="0" fontId="4" fillId="0" borderId="0" xfId="0" applyFont="1"/>
    <xf numFmtId="165" fontId="3" fillId="0" borderId="0" xfId="0" applyNumberFormat="1" applyFont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0" fillId="0" borderId="0" xfId="1"/>
    <xf numFmtId="0" fontId="3" fillId="0" borderId="0" xfId="1" applyFont="1" applyFill="1"/>
    <xf numFmtId="0" fontId="10" fillId="0" borderId="0" xfId="1" applyFill="1"/>
    <xf numFmtId="167" fontId="3" fillId="0" borderId="0" xfId="2" applyNumberFormat="1" applyFont="1" applyFill="1"/>
    <xf numFmtId="0" fontId="11" fillId="0" borderId="0" xfId="1" applyFont="1"/>
    <xf numFmtId="166" fontId="3" fillId="0" borderId="0" xfId="1" applyNumberFormat="1" applyFont="1" applyFill="1"/>
    <xf numFmtId="43" fontId="3" fillId="0" borderId="0" xfId="1" applyNumberFormat="1" applyFont="1" applyFill="1"/>
    <xf numFmtId="167" fontId="3" fillId="0" borderId="0" xfId="1" applyNumberFormat="1" applyFont="1" applyFill="1"/>
    <xf numFmtId="10" fontId="3" fillId="0" borderId="0" xfId="3" applyNumberFormat="1" applyFont="1" applyFill="1"/>
    <xf numFmtId="0" fontId="7" fillId="0" borderId="2" xfId="1" applyFont="1" applyFill="1" applyBorder="1" applyAlignment="1">
      <alignment horizontal="center" vertical="center"/>
    </xf>
    <xf numFmtId="166" fontId="7" fillId="0" borderId="2" xfId="1" applyNumberFormat="1" applyFont="1" applyFill="1" applyBorder="1" applyAlignment="1">
      <alignment horizontal="center" vertical="center"/>
    </xf>
    <xf numFmtId="43" fontId="7" fillId="0" borderId="2" xfId="1" applyNumberFormat="1" applyFont="1" applyFill="1" applyBorder="1" applyAlignment="1">
      <alignment horizontal="center" vertical="center"/>
    </xf>
    <xf numFmtId="167" fontId="7" fillId="0" borderId="2" xfId="1" applyNumberFormat="1" applyFont="1" applyFill="1" applyBorder="1" applyAlignment="1">
      <alignment horizontal="center" vertical="center"/>
    </xf>
    <xf numFmtId="43" fontId="3" fillId="0" borderId="0" xfId="2" applyFont="1" applyFill="1" applyAlignment="1">
      <alignment horizontal="center" vertical="center"/>
    </xf>
    <xf numFmtId="167" fontId="3" fillId="0" borderId="0" xfId="2" applyNumberFormat="1" applyFont="1" applyFill="1" applyAlignment="1">
      <alignment horizontal="center" vertical="center"/>
    </xf>
    <xf numFmtId="166" fontId="3" fillId="0" borderId="0" xfId="2" applyNumberFormat="1" applyFont="1" applyFill="1" applyAlignment="1">
      <alignment horizontal="center" vertical="center"/>
    </xf>
    <xf numFmtId="168" fontId="3" fillId="0" borderId="0" xfId="2" applyNumberFormat="1" applyFont="1" applyFill="1" applyAlignment="1">
      <alignment horizontal="center" vertical="center"/>
    </xf>
    <xf numFmtId="11" fontId="3" fillId="0" borderId="0" xfId="1" applyNumberFormat="1" applyFont="1" applyFill="1"/>
    <xf numFmtId="0" fontId="12" fillId="0" borderId="0" xfId="1" applyFont="1"/>
    <xf numFmtId="0" fontId="8" fillId="0" borderId="0" xfId="1" applyFont="1" applyFill="1"/>
    <xf numFmtId="14" fontId="8" fillId="0" borderId="0" xfId="1" applyNumberFormat="1" applyFont="1" applyFill="1"/>
    <xf numFmtId="14" fontId="8" fillId="0" borderId="0" xfId="1" applyNumberFormat="1" applyFont="1"/>
    <xf numFmtId="0" fontId="3" fillId="0" borderId="0" xfId="1" applyFont="1"/>
    <xf numFmtId="0" fontId="8" fillId="0" borderId="0" xfId="1" applyFont="1"/>
    <xf numFmtId="43" fontId="3" fillId="0" borderId="0" xfId="2" applyFont="1" applyFill="1" applyBorder="1" applyAlignment="1">
      <alignment horizontal="center" vertical="center"/>
    </xf>
    <xf numFmtId="166" fontId="3" fillId="0" borderId="0" xfId="2" applyNumberFormat="1" applyFont="1" applyFill="1" applyBorder="1" applyAlignment="1">
      <alignment horizontal="center" vertical="center"/>
    </xf>
    <xf numFmtId="167" fontId="3" fillId="0" borderId="0" xfId="2" applyNumberFormat="1" applyFont="1" applyFill="1" applyBorder="1" applyAlignment="1">
      <alignment horizontal="center" vertical="center"/>
    </xf>
    <xf numFmtId="168" fontId="3" fillId="0" borderId="0" xfId="2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13" fillId="3" borderId="1" xfId="1" applyFont="1" applyFill="1" applyBorder="1" applyAlignment="1">
      <alignment horizontal="center" vertical="center" wrapText="1"/>
    </xf>
    <xf numFmtId="164" fontId="1" fillId="0" borderId="0" xfId="1" applyNumberFormat="1" applyFont="1" applyAlignment="1" applyProtection="1">
      <alignment horizontal="left" vertical="top"/>
      <protection locked="0"/>
    </xf>
    <xf numFmtId="164" fontId="14" fillId="0" borderId="0" xfId="1" applyNumberFormat="1" applyFont="1" applyAlignment="1" applyProtection="1">
      <alignment horizontal="left" vertical="top"/>
      <protection locked="0"/>
    </xf>
    <xf numFmtId="0" fontId="15" fillId="0" borderId="0" xfId="1" applyFont="1"/>
  </cellXfs>
  <cellStyles count="4">
    <cellStyle name="Comma 2" xfId="2" xr:uid="{CD2CA04C-27AD-CE49-8570-F4C404A6A7D4}"/>
    <cellStyle name="Normal" xfId="0" builtinId="0"/>
    <cellStyle name="Normal 2" xfId="1" xr:uid="{30907695-8D7B-B84F-BABA-DBA761BA59F3}"/>
    <cellStyle name="Per cent 2" xfId="3" xr:uid="{E686E50D-C44C-3940-825F-7378D06C5A9C}"/>
  </cellStyles>
  <dxfs count="48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7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7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6" formatCode="_-* #,##0.0000_-;\-* #,##0.00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6" formatCode="_-* #,##0.0000_-;\-* #,##0.00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6" formatCode="_-* #,##0.0000_-;\-* #,##0.00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6" formatCode="_-* #,##0.0000_-;\-* #,##0.00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6" formatCode="_-* #,##0.0000_-;\-* #,##0.00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6" formatCode="_-* #,##0.0000_-;\-* #,##0.00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6" formatCode="_-* #,##0.0000_-;\-* #,##0.00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7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7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8" formatCode="dd\-mmm\-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8" formatCode="dd\-mmm\-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8" formatCode="dd\-mmm\-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>
        <top style="thin">
          <color indexed="64"/>
        </top>
      </border>
    </dxf>
    <dxf>
      <font>
        <b/>
      </font>
    </dxf>
    <dxf>
      <font>
        <strike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Aptos Narrow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6" formatCode="_-* #,##0.0000_-;\-* #,##0.00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7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theme="1"/>
        <name val="Aptos Narrow"/>
        <scheme val="minor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ill>
        <patternFill>
          <bgColor rgb="FFF2F2F2"/>
        </patternFill>
      </fill>
    </dxf>
  </dxfs>
  <tableStyles count="1" defaultTableStyle="TableStyleMedium2" defaultPivotStyle="PivotStyleLight16">
    <tableStyle name="StyleTableHEIG" pivot="0" count="1" xr9:uid="{E9CA453A-C8E0-F94B-8451-B9455280D125}">
      <tableStyleElement type="firstRowStripe" dxfId="4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../Downloads/20.02.26_Share%20Buyback%20Report_Nordnet.xlsm" TargetMode="External"/><Relationship Id="rId2" Type="http://schemas.openxmlformats.org/officeDocument/2006/relationships/externalLinkPath" Target="/Users/antsol/Downloads/20.02.26_Share%20Buyback%20Report_Nordnet.xlsm" TargetMode="External"/><Relationship Id="rId1" Type="http://schemas.openxmlformats.org/officeDocument/2006/relationships/externalLinkPath" Target="/Users/antsol/Downloads/20.02.26_Share%20Buyback%20Report_Nordne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tart"/>
      <sheetName val="Public - Daily Trades"/>
      <sheetName val="Public-Nasdaq Email"/>
      <sheetName val="Public - Weekly Trades"/>
      <sheetName val="Public - Press Release Table"/>
    </sheetNames>
    <sheetDataSet>
      <sheetData sheetId="0"/>
      <sheetData sheetId="1"/>
      <sheetData sheetId="2"/>
      <sheetData sheetId="3"/>
      <sheetData sheetId="4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SES_DW_User_2" refreshOnLoad="1" adjustColumnWidth="0" connectionId="2" xr16:uid="{D410F5B7-CDF4-F943-95F6-B32E98F56D3F}" autoFormatId="16" applyNumberFormats="0" applyBorderFormats="0" applyFontFormats="0" applyPatternFormats="0" applyAlignmentFormats="0" applyWidthHeightFormats="0">
  <queryTableRefresh nextId="179">
    <queryTableFields count="11">
      <queryTableField id="165" name="Trade Date" tableColumnId="7"/>
      <queryTableField id="166" name="Trade Time" tableColumnId="9"/>
      <queryTableField id="163" name="ISIN" tableColumnId="5"/>
      <queryTableField id="164" name="Company Name" tableColumnId="6"/>
      <queryTableField id="138" name="Currency" tableColumnId="1"/>
      <queryTableField id="162" name="B/S" tableColumnId="4"/>
      <queryTableField id="177" dataBound="0" tableColumnId="2"/>
      <queryTableField id="169" name="Volume" tableColumnId="12"/>
      <queryTableField id="167" name="Trading Venue" tableColumnId="10"/>
      <queryTableField id="168" name="Transaction ID" tableColumnId="11"/>
      <queryTableField id="139" name="Price" tableColumnId="3"/>
    </queryTableFields>
    <queryTableDeletedFields count="1">
      <deletedField name="Exec ID"/>
    </queryTableDeleted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SES_DW_User_2" refreshOnLoad="1" adjustColumnWidth="0" connectionId="1" xr16:uid="{B6989E43-0DC8-4DFA-8695-A2DB86D0A8D1}" autoFormatId="16" applyNumberFormats="0" applyBorderFormats="0" applyFontFormats="0" applyPatternFormats="0" applyAlignmentFormats="0" applyWidthHeightFormats="0">
  <queryTableRefresh nextId="206">
    <queryTableFields count="14">
      <queryTableField id="165" name="Trade Date" tableColumnId="7"/>
      <queryTableField id="187" dataBound="0" tableColumnId="24"/>
      <queryTableField id="197" dataBound="0" tableColumnId="4"/>
      <queryTableField id="195" dataBound="0" tableColumnId="2"/>
      <queryTableField id="179" name="Daily Number of Shares Purchased" tableColumnId="22"/>
      <queryTableField id="190" name="Daily Average Price Paid" tableColumnId="25"/>
      <queryTableField id="170" name="Daily Purchase Amount" tableColumnId="13"/>
      <queryTableField id="171" name="VWAP" tableColumnId="14"/>
      <queryTableField id="204" dataBound="0" tableColumnId="5"/>
      <queryTableField id="175" name="Cumulative Average Price per Share" tableColumnId="18"/>
      <queryTableField id="192" dataBound="0" tableColumnId="1"/>
      <queryTableField id="196" dataBound="0" tableColumnId="3"/>
      <queryTableField id="176" name="Highest Price paid per Share" tableColumnId="19"/>
      <queryTableField id="177" name="Lowest Price paid per Share" tableColumnId="20"/>
    </queryTableFields>
    <queryTableDeletedFields count="4">
      <deletedField name="Exec ID"/>
      <deletedField name="Total number of shares owned by the company"/>
      <deletedField name="Cumulative Purchase Amount"/>
      <deletedField name="Cumulative Shares Purchased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5FB33C1-0B92-5A43-804C-14BA09458C2C}" name="Fills_Weekly" displayName="Fills_Weekly" ref="B4:L695" tableType="queryTable" totalsRowShown="0" headerRowDxfId="46" dataDxfId="44" headerRowBorderDxfId="45">
  <tableColumns count="11">
    <tableColumn id="7" xr3:uid="{2BE92D11-A12F-5340-8A67-7116668F1C42}" uniqueName="7" name="Trade Date" queryTableFieldId="165" dataDxfId="43"/>
    <tableColumn id="9" xr3:uid="{2D296EF5-3748-EB40-92E6-0FFE2B702E4A}" uniqueName="9" name="Trade Time" queryTableFieldId="166" dataDxfId="42"/>
    <tableColumn id="5" xr3:uid="{F58BD13D-0237-694F-B7A1-D39D1552DAA7}" uniqueName="5" name="ISIN" queryTableFieldId="163" dataDxfId="41"/>
    <tableColumn id="6" xr3:uid="{D21A49DC-B27F-1343-9B18-45E9C5CC9A1D}" uniqueName="6" name="Company Name" queryTableFieldId="164" dataDxfId="40"/>
    <tableColumn id="1" xr3:uid="{ED6EFBF3-A43B-0045-9D44-A0BB6AD6B4DA}" uniqueName="1" name="Currency" queryTableFieldId="138" dataDxfId="39"/>
    <tableColumn id="4" xr3:uid="{02CF7479-D320-C84E-B12E-3F4CA4A8ABD0}" uniqueName="4" name="B/S" queryTableFieldId="162" dataDxfId="38"/>
    <tableColumn id="2" xr3:uid="{D71FB170-40F5-6C4D-825A-FD31EBF6E434}" uniqueName="2" name="Price" queryTableFieldId="177" dataDxfId="37">
      <calculatedColumnFormula>ROUND(Fills_Weekly[[#This Row],[Price2]],2)</calculatedColumnFormula>
    </tableColumn>
    <tableColumn id="12" xr3:uid="{EF079433-D3E4-374F-BBA1-F0629AB478DF}" uniqueName="12" name="Volume" queryTableFieldId="169" dataDxfId="36"/>
    <tableColumn id="10" xr3:uid="{F95C7A5E-7183-C241-85CE-EA4FF042EC37}" uniqueName="10" name="Trading Venue" queryTableFieldId="167" dataDxfId="35"/>
    <tableColumn id="11" xr3:uid="{540A347B-DF8A-AC41-9920-D24F6EE792DF}" uniqueName="11" name="Transaction ID" queryTableFieldId="168" dataDxfId="34"/>
    <tableColumn id="3" xr3:uid="{F82B6C0A-1D59-7949-BF0B-BC1214D35EBB}" uniqueName="3" name="Price2" queryTableFieldId="139" dataDxfId="33"/>
  </tableColumns>
  <tableStyleInfo name="StyleTableHEIG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5E05566-7879-4643-BEDA-C58155925B70}" name="Fills_Summary" displayName="Fills_Summary" ref="A4:N74" tableType="queryTable" totalsRowCount="1" headerRowDxfId="32" dataDxfId="30" totalsRowDxfId="29" headerRowBorderDxfId="31" totalsRowBorderDxfId="28">
  <tableColumns count="14">
    <tableColumn id="7" xr3:uid="{90DB933E-19FD-471A-B7A3-E0FC9E148C28}" uniqueName="7" name="Trade Date" totalsRowLabel="Total" queryTableFieldId="165" dataDxfId="27" totalsRowDxfId="26"/>
    <tableColumn id="24" xr3:uid="{E62953E1-2AA3-480D-A49A-B5604CCD1157}" uniqueName="24" name="Settlement Date" queryTableFieldId="187" dataDxfId="25" totalsRowDxfId="24">
      <calculatedColumnFormula>+WORKDAY(Fills_Summary[[#This Row],[Trade Date]],2,$P$2:$P$12)</calculatedColumnFormula>
    </tableColumn>
    <tableColumn id="4" xr3:uid="{E00B86EC-1F06-4328-9963-488380194ED5}" uniqueName="4" name="Underlying Shares" queryTableFieldId="197" dataDxfId="23" totalsRowDxfId="22">
      <calculatedColumnFormula>"Nordnet AB"</calculatedColumnFormula>
    </tableColumn>
    <tableColumn id="2" xr3:uid="{CDBEFCC5-D064-415B-AF8C-85E557925A35}" uniqueName="2" name="ISIN" queryTableFieldId="195" dataDxfId="21" totalsRowDxfId="20">
      <calculatedColumnFormula>"SE0015192067"</calculatedColumnFormula>
    </tableColumn>
    <tableColumn id="22" xr3:uid="{0C7A77D4-E885-4396-91F8-79697F150B7D}" uniqueName="22" name="Daily Number of Shares Purchased" totalsRowFunction="custom" queryTableFieldId="179" dataDxfId="19" totalsRowDxfId="18">
      <totalsRowFormula>+SUBTOTAL(9,Fills_Summary[Daily Number of Shares Purchased])</totalsRowFormula>
    </tableColumn>
    <tableColumn id="25" xr3:uid="{B12320C5-2814-4939-A854-963EE3681CDA}" uniqueName="25" name="Daily Average Price Paid" queryTableFieldId="190" dataDxfId="17" totalsRowDxfId="16"/>
    <tableColumn id="13" xr3:uid="{C328BDAA-7F8C-4FB4-AC39-79080D982B7D}" uniqueName="13" name="Daily Purchase Amount" totalsRowFunction="custom" queryTableFieldId="170" dataDxfId="15" totalsRowDxfId="14">
      <totalsRowFormula>+SUBTOTAL(9,Fills_Summary[Daily Purchase Amount])</totalsRowFormula>
    </tableColumn>
    <tableColumn id="14" xr3:uid="{EDB20570-5C2B-450A-8501-F99F9DEF6397}" uniqueName="14" name="VWAP" totalsRowFunction="average" queryTableFieldId="171" dataDxfId="13" totalsRowDxfId="12"/>
    <tableColumn id="5" xr3:uid="{9DCBAB68-E808-45CF-8C47-3F083AA51CBA}" uniqueName="5" name="Average VWAP" queryTableFieldId="204" dataDxfId="11" totalsRowDxfId="10">
      <calculatedColumnFormula>AVERAGE($H$5:H5)</calculatedColumnFormula>
    </tableColumn>
    <tableColumn id="18" xr3:uid="{DCC5FDBC-FF39-430C-BAD0-993AF09D5867}" uniqueName="18" name="Cumulative Average Price per Share" queryTableFieldId="175" dataDxfId="9" totalsRowDxfId="8"/>
    <tableColumn id="1" xr3:uid="{F4C955F3-7F04-4469-BE5A-CE02ADA2F122}" uniqueName="1" name="Total Treasury Shares Owned by Nordnet" queryTableFieldId="192" dataDxfId="7" totalsRowDxfId="6">
      <calculatedColumnFormula>SUM($E$5:E5)+919819</calculatedColumnFormula>
    </tableColumn>
    <tableColumn id="3" xr3:uid="{BF01D750-6515-43F9-B12F-F2DB663A159E}" uniqueName="3" name="Total Outstanding Shares" queryTableFieldId="196" dataDxfId="5" totalsRowDxfId="4">
      <calculatedColumnFormula>250206518</calculatedColumnFormula>
    </tableColumn>
    <tableColumn id="19" xr3:uid="{4D1DFDE1-EC0C-4C25-AEDB-62421097E4C0}" uniqueName="19" name="Highest Price paid per Share" queryTableFieldId="176" dataDxfId="3" totalsRowDxfId="2"/>
    <tableColumn id="20" xr3:uid="{65930FBD-D8CE-4877-894B-62C8C08D97EE}" uniqueName="20" name="Lowest Price paid per Share" queryTableFieldId="177" dataDxfId="1" totalsRowDxfId="0"/>
  </tableColumns>
  <tableStyleInfo name="StyleTableHEIG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C9B45-D3F8-0745-8E00-11135DB2B607}">
  <dimension ref="B1:AC695"/>
  <sheetViews>
    <sheetView showGridLines="0" tabSelected="1" zoomScaleNormal="100" workbookViewId="0"/>
  </sheetViews>
  <sheetFormatPr baseColWidth="10" defaultColWidth="6.1640625" defaultRowHeight="11"/>
  <cols>
    <col min="1" max="1" width="5.5" style="2" customWidth="1"/>
    <col min="2" max="2" width="14.33203125" style="2" customWidth="1"/>
    <col min="3" max="3" width="13.33203125" style="2" customWidth="1"/>
    <col min="4" max="4" width="12.5" style="2" customWidth="1"/>
    <col min="5" max="5" width="11.33203125" style="2" customWidth="1"/>
    <col min="6" max="10" width="8.83203125" style="2" customWidth="1"/>
    <col min="11" max="11" width="9.33203125" style="2" customWidth="1"/>
    <col min="12" max="12" width="8.83203125" style="2" hidden="1" customWidth="1"/>
    <col min="13" max="13" width="8.6640625" style="2" customWidth="1"/>
    <col min="14" max="14" width="8" style="2" bestFit="1" customWidth="1"/>
    <col min="15" max="15" width="15.33203125" style="2" customWidth="1"/>
    <col min="16" max="16" width="12.33203125" style="2" customWidth="1"/>
    <col min="17" max="17" width="15.1640625" style="2" customWidth="1"/>
    <col min="18" max="18" width="16" style="2" customWidth="1"/>
    <col min="19" max="21" width="22.1640625" style="2" customWidth="1"/>
    <col min="22" max="22" width="20.5" style="2" customWidth="1"/>
    <col min="23" max="23" width="18.1640625" style="2" customWidth="1"/>
    <col min="24" max="24" width="10.83203125" style="2" customWidth="1"/>
    <col min="25" max="26" width="6.5" style="2" customWidth="1"/>
    <col min="27" max="27" width="8.1640625" style="2" bestFit="1" customWidth="1"/>
    <col min="28" max="28" width="11.33203125" style="2" bestFit="1" customWidth="1"/>
    <col min="29" max="29" width="6.5" style="2" bestFit="1" customWidth="1"/>
    <col min="30" max="30" width="11.33203125" style="2" bestFit="1" customWidth="1"/>
    <col min="31" max="32" width="4.83203125" style="2" customWidth="1"/>
    <col min="33" max="33" width="8.5" style="2" bestFit="1" customWidth="1"/>
    <col min="34" max="34" width="12.6640625" style="2" bestFit="1" customWidth="1"/>
    <col min="35" max="35" width="10.6640625" style="2" bestFit="1" customWidth="1"/>
    <col min="36" max="36" width="9.33203125" style="2" customWidth="1"/>
    <col min="37" max="37" width="27.1640625" style="2" customWidth="1"/>
    <col min="38" max="38" width="21.5" style="2" customWidth="1"/>
    <col min="39" max="39" width="12.83203125" style="2" customWidth="1"/>
    <col min="40" max="40" width="15.5" style="2" customWidth="1"/>
    <col min="41" max="41" width="14.83203125" style="2" customWidth="1"/>
    <col min="42" max="46" width="6.1640625" style="2"/>
    <col min="47" max="47" width="9.33203125" style="2" bestFit="1" customWidth="1"/>
    <col min="48" max="49" width="9.33203125" style="2" customWidth="1"/>
    <col min="50" max="50" width="9.83203125" style="2" bestFit="1" customWidth="1"/>
    <col min="51" max="51" width="14.1640625" style="2" bestFit="1" customWidth="1"/>
    <col min="52" max="52" width="7.83203125" style="2" bestFit="1" customWidth="1"/>
    <col min="53" max="53" width="8.5" style="2" bestFit="1" customWidth="1"/>
    <col min="54" max="16384" width="6.1640625" style="2"/>
  </cols>
  <sheetData>
    <row r="1" spans="2:29" ht="16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R1" s="1"/>
      <c r="S1" s="1"/>
      <c r="T1" s="1"/>
      <c r="U1" s="1"/>
      <c r="V1" s="1"/>
      <c r="W1" s="1"/>
      <c r="X1" s="1"/>
    </row>
    <row r="2" spans="2:29" ht="16">
      <c r="B2" s="3" t="s">
        <v>97</v>
      </c>
      <c r="S2" s="1"/>
      <c r="T2" s="1"/>
      <c r="U2" s="1"/>
      <c r="V2" s="1"/>
      <c r="AC2" s="4"/>
    </row>
    <row r="3" spans="2:29" ht="18.5" customHeight="1">
      <c r="B3" s="5"/>
      <c r="R3" s="6"/>
      <c r="S3" s="1"/>
      <c r="T3" s="1"/>
      <c r="U3" s="1"/>
      <c r="V3" s="1"/>
    </row>
    <row r="4" spans="2:29" ht="27.5" customHeight="1">
      <c r="B4" s="7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7" t="s">
        <v>7</v>
      </c>
      <c r="J4" s="7" t="s">
        <v>8</v>
      </c>
      <c r="K4" s="7" t="s">
        <v>9</v>
      </c>
      <c r="L4" s="7" t="s">
        <v>15</v>
      </c>
      <c r="M4" s="1"/>
    </row>
    <row r="5" spans="2:29">
      <c r="B5" s="21" t="s">
        <v>98</v>
      </c>
      <c r="C5" s="21" t="s">
        <v>99</v>
      </c>
      <c r="D5" s="21" t="s">
        <v>10</v>
      </c>
      <c r="E5" s="21" t="s">
        <v>11</v>
      </c>
      <c r="F5" s="21" t="s">
        <v>12</v>
      </c>
      <c r="G5" s="21" t="s">
        <v>13</v>
      </c>
      <c r="H5" s="21">
        <f>ROUND(Fills_Weekly[[#This Row],[Price2]],2)</f>
        <v>295</v>
      </c>
      <c r="I5" s="22">
        <v>1</v>
      </c>
      <c r="J5" s="21" t="s">
        <v>14</v>
      </c>
      <c r="K5" s="21" t="s">
        <v>100</v>
      </c>
      <c r="L5" s="23">
        <v>295</v>
      </c>
    </row>
    <row r="6" spans="2:29">
      <c r="B6" s="21" t="s">
        <v>98</v>
      </c>
      <c r="C6" s="21" t="s">
        <v>99</v>
      </c>
      <c r="D6" s="21" t="s">
        <v>10</v>
      </c>
      <c r="E6" s="21" t="s">
        <v>11</v>
      </c>
      <c r="F6" s="21" t="s">
        <v>12</v>
      </c>
      <c r="G6" s="21" t="s">
        <v>13</v>
      </c>
      <c r="H6" s="21">
        <f>ROUND(Fills_Weekly[[#This Row],[Price2]],2)</f>
        <v>295</v>
      </c>
      <c r="I6" s="22">
        <v>129</v>
      </c>
      <c r="J6" s="21" t="s">
        <v>14</v>
      </c>
      <c r="K6" s="21" t="s">
        <v>101</v>
      </c>
      <c r="L6" s="23">
        <v>295</v>
      </c>
    </row>
    <row r="7" spans="2:29">
      <c r="B7" s="21" t="s">
        <v>98</v>
      </c>
      <c r="C7" s="21" t="s">
        <v>102</v>
      </c>
      <c r="D7" s="21" t="s">
        <v>10</v>
      </c>
      <c r="E7" s="21" t="s">
        <v>11</v>
      </c>
      <c r="F7" s="21" t="s">
        <v>12</v>
      </c>
      <c r="G7" s="21" t="s">
        <v>13</v>
      </c>
      <c r="H7" s="21">
        <f>ROUND(Fills_Weekly[[#This Row],[Price2]],2)</f>
        <v>294.8</v>
      </c>
      <c r="I7" s="22">
        <v>84</v>
      </c>
      <c r="J7" s="21" t="s">
        <v>14</v>
      </c>
      <c r="K7" s="21" t="s">
        <v>103</v>
      </c>
      <c r="L7" s="23">
        <v>294.8</v>
      </c>
    </row>
    <row r="8" spans="2:29">
      <c r="B8" s="21" t="s">
        <v>98</v>
      </c>
      <c r="C8" s="21" t="s">
        <v>104</v>
      </c>
      <c r="D8" s="21" t="s">
        <v>10</v>
      </c>
      <c r="E8" s="21" t="s">
        <v>11</v>
      </c>
      <c r="F8" s="21" t="s">
        <v>12</v>
      </c>
      <c r="G8" s="21" t="s">
        <v>13</v>
      </c>
      <c r="H8" s="21">
        <f>ROUND(Fills_Weekly[[#This Row],[Price2]],2)</f>
        <v>294.8</v>
      </c>
      <c r="I8" s="22">
        <v>97</v>
      </c>
      <c r="J8" s="21" t="s">
        <v>14</v>
      </c>
      <c r="K8" s="21" t="s">
        <v>105</v>
      </c>
      <c r="L8" s="23">
        <v>294.8</v>
      </c>
    </row>
    <row r="9" spans="2:29">
      <c r="B9" s="21" t="s">
        <v>98</v>
      </c>
      <c r="C9" s="21" t="s">
        <v>106</v>
      </c>
      <c r="D9" s="21" t="s">
        <v>10</v>
      </c>
      <c r="E9" s="21" t="s">
        <v>11</v>
      </c>
      <c r="F9" s="21" t="s">
        <v>12</v>
      </c>
      <c r="G9" s="21" t="s">
        <v>13</v>
      </c>
      <c r="H9" s="21">
        <f>ROUND(Fills_Weekly[[#This Row],[Price2]],2)</f>
        <v>295</v>
      </c>
      <c r="I9" s="22">
        <v>127</v>
      </c>
      <c r="J9" s="21" t="s">
        <v>14</v>
      </c>
      <c r="K9" s="21" t="s">
        <v>107</v>
      </c>
      <c r="L9" s="23">
        <v>295</v>
      </c>
    </row>
    <row r="10" spans="2:29">
      <c r="B10" s="21" t="s">
        <v>98</v>
      </c>
      <c r="C10" s="21" t="s">
        <v>108</v>
      </c>
      <c r="D10" s="21" t="s">
        <v>10</v>
      </c>
      <c r="E10" s="21" t="s">
        <v>11</v>
      </c>
      <c r="F10" s="21" t="s">
        <v>12</v>
      </c>
      <c r="G10" s="21" t="s">
        <v>13</v>
      </c>
      <c r="H10" s="21">
        <f>ROUND(Fills_Weekly[[#This Row],[Price2]],2)</f>
        <v>295</v>
      </c>
      <c r="I10" s="22">
        <v>90</v>
      </c>
      <c r="J10" s="21" t="s">
        <v>14</v>
      </c>
      <c r="K10" s="21" t="s">
        <v>109</v>
      </c>
      <c r="L10" s="23">
        <v>295</v>
      </c>
    </row>
    <row r="11" spans="2:29">
      <c r="B11" s="21" t="s">
        <v>98</v>
      </c>
      <c r="C11" s="21" t="s">
        <v>110</v>
      </c>
      <c r="D11" s="21" t="s">
        <v>10</v>
      </c>
      <c r="E11" s="21" t="s">
        <v>11</v>
      </c>
      <c r="F11" s="21" t="s">
        <v>12</v>
      </c>
      <c r="G11" s="21" t="s">
        <v>13</v>
      </c>
      <c r="H11" s="21">
        <f>ROUND(Fills_Weekly[[#This Row],[Price2]],2)</f>
        <v>295.2</v>
      </c>
      <c r="I11" s="22">
        <v>98</v>
      </c>
      <c r="J11" s="21" t="s">
        <v>14</v>
      </c>
      <c r="K11" s="21" t="s">
        <v>111</v>
      </c>
      <c r="L11" s="23">
        <v>295.2</v>
      </c>
    </row>
    <row r="12" spans="2:29">
      <c r="B12" s="21" t="s">
        <v>98</v>
      </c>
      <c r="C12" s="21" t="s">
        <v>112</v>
      </c>
      <c r="D12" s="21" t="s">
        <v>10</v>
      </c>
      <c r="E12" s="21" t="s">
        <v>11</v>
      </c>
      <c r="F12" s="21" t="s">
        <v>12</v>
      </c>
      <c r="G12" s="21" t="s">
        <v>13</v>
      </c>
      <c r="H12" s="21">
        <f>ROUND(Fills_Weekly[[#This Row],[Price2]],2)</f>
        <v>295</v>
      </c>
      <c r="I12" s="22">
        <v>83</v>
      </c>
      <c r="J12" s="21" t="s">
        <v>14</v>
      </c>
      <c r="K12" s="21" t="s">
        <v>113</v>
      </c>
      <c r="L12" s="23">
        <v>295</v>
      </c>
    </row>
    <row r="13" spans="2:29">
      <c r="B13" s="21" t="s">
        <v>98</v>
      </c>
      <c r="C13" s="21" t="s">
        <v>114</v>
      </c>
      <c r="D13" s="21" t="s">
        <v>10</v>
      </c>
      <c r="E13" s="21" t="s">
        <v>11</v>
      </c>
      <c r="F13" s="21" t="s">
        <v>12</v>
      </c>
      <c r="G13" s="21" t="s">
        <v>13</v>
      </c>
      <c r="H13" s="21">
        <f>ROUND(Fills_Weekly[[#This Row],[Price2]],2)</f>
        <v>295</v>
      </c>
      <c r="I13" s="22">
        <v>1</v>
      </c>
      <c r="J13" s="21" t="s">
        <v>14</v>
      </c>
      <c r="K13" s="21" t="s">
        <v>115</v>
      </c>
      <c r="L13" s="23">
        <v>295</v>
      </c>
    </row>
    <row r="14" spans="2:29">
      <c r="B14" s="21" t="s">
        <v>98</v>
      </c>
      <c r="C14" s="21" t="s">
        <v>116</v>
      </c>
      <c r="D14" s="21" t="s">
        <v>10</v>
      </c>
      <c r="E14" s="21" t="s">
        <v>11</v>
      </c>
      <c r="F14" s="21" t="s">
        <v>12</v>
      </c>
      <c r="G14" s="21" t="s">
        <v>13</v>
      </c>
      <c r="H14" s="21">
        <f>ROUND(Fills_Weekly[[#This Row],[Price2]],2)</f>
        <v>295</v>
      </c>
      <c r="I14" s="22">
        <v>35</v>
      </c>
      <c r="J14" s="21" t="s">
        <v>14</v>
      </c>
      <c r="K14" s="21" t="s">
        <v>117</v>
      </c>
      <c r="L14" s="23">
        <v>295</v>
      </c>
    </row>
    <row r="15" spans="2:29">
      <c r="B15" s="21" t="s">
        <v>98</v>
      </c>
      <c r="C15" s="21" t="s">
        <v>116</v>
      </c>
      <c r="D15" s="21" t="s">
        <v>10</v>
      </c>
      <c r="E15" s="21" t="s">
        <v>11</v>
      </c>
      <c r="F15" s="21" t="s">
        <v>12</v>
      </c>
      <c r="G15" s="21" t="s">
        <v>13</v>
      </c>
      <c r="H15" s="21">
        <f>ROUND(Fills_Weekly[[#This Row],[Price2]],2)</f>
        <v>295</v>
      </c>
      <c r="I15" s="22">
        <v>61</v>
      </c>
      <c r="J15" s="21" t="s">
        <v>14</v>
      </c>
      <c r="K15" s="21" t="s">
        <v>118</v>
      </c>
      <c r="L15" s="23">
        <v>295</v>
      </c>
    </row>
    <row r="16" spans="2:29">
      <c r="B16" s="21" t="s">
        <v>98</v>
      </c>
      <c r="C16" s="21" t="s">
        <v>119</v>
      </c>
      <c r="D16" s="21" t="s">
        <v>10</v>
      </c>
      <c r="E16" s="21" t="s">
        <v>11</v>
      </c>
      <c r="F16" s="21" t="s">
        <v>12</v>
      </c>
      <c r="G16" s="21" t="s">
        <v>13</v>
      </c>
      <c r="H16" s="21">
        <f>ROUND(Fills_Weekly[[#This Row],[Price2]],2)</f>
        <v>295.2</v>
      </c>
      <c r="I16" s="22">
        <v>53</v>
      </c>
      <c r="J16" s="21" t="s">
        <v>14</v>
      </c>
      <c r="K16" s="21" t="s">
        <v>120</v>
      </c>
      <c r="L16" s="23">
        <v>295.2</v>
      </c>
    </row>
    <row r="17" spans="2:12">
      <c r="B17" s="21" t="s">
        <v>98</v>
      </c>
      <c r="C17" s="21" t="s">
        <v>119</v>
      </c>
      <c r="D17" s="21" t="s">
        <v>10</v>
      </c>
      <c r="E17" s="21" t="s">
        <v>11</v>
      </c>
      <c r="F17" s="21" t="s">
        <v>12</v>
      </c>
      <c r="G17" s="21" t="s">
        <v>13</v>
      </c>
      <c r="H17" s="21">
        <f>ROUND(Fills_Weekly[[#This Row],[Price2]],2)</f>
        <v>295.2</v>
      </c>
      <c r="I17" s="22">
        <v>6</v>
      </c>
      <c r="J17" s="21" t="s">
        <v>14</v>
      </c>
      <c r="K17" s="21" t="s">
        <v>121</v>
      </c>
      <c r="L17" s="23">
        <v>295.2</v>
      </c>
    </row>
    <row r="18" spans="2:12">
      <c r="B18" s="21" t="s">
        <v>98</v>
      </c>
      <c r="C18" s="21" t="s">
        <v>122</v>
      </c>
      <c r="D18" s="21" t="s">
        <v>10</v>
      </c>
      <c r="E18" s="21" t="s">
        <v>11</v>
      </c>
      <c r="F18" s="21" t="s">
        <v>12</v>
      </c>
      <c r="G18" s="21" t="s">
        <v>13</v>
      </c>
      <c r="H18" s="21">
        <f>ROUND(Fills_Weekly[[#This Row],[Price2]],2)</f>
        <v>295.39999999999998</v>
      </c>
      <c r="I18" s="22">
        <v>91</v>
      </c>
      <c r="J18" s="21" t="s">
        <v>14</v>
      </c>
      <c r="K18" s="21" t="s">
        <v>123</v>
      </c>
      <c r="L18" s="23">
        <v>295.39999999999998</v>
      </c>
    </row>
    <row r="19" spans="2:12">
      <c r="B19" s="21" t="s">
        <v>98</v>
      </c>
      <c r="C19" s="21" t="s">
        <v>122</v>
      </c>
      <c r="D19" s="21" t="s">
        <v>10</v>
      </c>
      <c r="E19" s="21" t="s">
        <v>11</v>
      </c>
      <c r="F19" s="21" t="s">
        <v>12</v>
      </c>
      <c r="G19" s="21" t="s">
        <v>13</v>
      </c>
      <c r="H19" s="21">
        <f>ROUND(Fills_Weekly[[#This Row],[Price2]],2)</f>
        <v>295.39999999999998</v>
      </c>
      <c r="I19" s="22">
        <v>177</v>
      </c>
      <c r="J19" s="21" t="s">
        <v>14</v>
      </c>
      <c r="K19" s="21" t="s">
        <v>124</v>
      </c>
      <c r="L19" s="23">
        <v>295.39999999999998</v>
      </c>
    </row>
    <row r="20" spans="2:12">
      <c r="B20" s="21" t="s">
        <v>98</v>
      </c>
      <c r="C20" s="21" t="s">
        <v>125</v>
      </c>
      <c r="D20" s="21" t="s">
        <v>10</v>
      </c>
      <c r="E20" s="21" t="s">
        <v>11</v>
      </c>
      <c r="F20" s="21" t="s">
        <v>12</v>
      </c>
      <c r="G20" s="21" t="s">
        <v>13</v>
      </c>
      <c r="H20" s="21">
        <f>ROUND(Fills_Weekly[[#This Row],[Price2]],2)</f>
        <v>295.60000000000002</v>
      </c>
      <c r="I20" s="22">
        <v>129</v>
      </c>
      <c r="J20" s="21" t="s">
        <v>14</v>
      </c>
      <c r="K20" s="21" t="s">
        <v>126</v>
      </c>
      <c r="L20" s="23">
        <v>295.60000000000002</v>
      </c>
    </row>
    <row r="21" spans="2:12">
      <c r="B21" s="21" t="s">
        <v>98</v>
      </c>
      <c r="C21" s="21" t="s">
        <v>125</v>
      </c>
      <c r="D21" s="21" t="s">
        <v>10</v>
      </c>
      <c r="E21" s="21" t="s">
        <v>11</v>
      </c>
      <c r="F21" s="21" t="s">
        <v>12</v>
      </c>
      <c r="G21" s="21" t="s">
        <v>13</v>
      </c>
      <c r="H21" s="21">
        <f>ROUND(Fills_Weekly[[#This Row],[Price2]],2)</f>
        <v>295.60000000000002</v>
      </c>
      <c r="I21" s="22">
        <v>168</v>
      </c>
      <c r="J21" s="21" t="s">
        <v>14</v>
      </c>
      <c r="K21" s="21" t="s">
        <v>127</v>
      </c>
      <c r="L21" s="23">
        <v>295.60000000000002</v>
      </c>
    </row>
    <row r="22" spans="2:12">
      <c r="B22" s="21" t="s">
        <v>98</v>
      </c>
      <c r="C22" s="21" t="s">
        <v>128</v>
      </c>
      <c r="D22" s="21" t="s">
        <v>10</v>
      </c>
      <c r="E22" s="21" t="s">
        <v>11</v>
      </c>
      <c r="F22" s="21" t="s">
        <v>12</v>
      </c>
      <c r="G22" s="21" t="s">
        <v>13</v>
      </c>
      <c r="H22" s="21">
        <f>ROUND(Fills_Weekly[[#This Row],[Price2]],2)</f>
        <v>295.8</v>
      </c>
      <c r="I22" s="22">
        <v>106</v>
      </c>
      <c r="J22" s="21" t="s">
        <v>14</v>
      </c>
      <c r="K22" s="21" t="s">
        <v>129</v>
      </c>
      <c r="L22" s="23">
        <v>295.8</v>
      </c>
    </row>
    <row r="23" spans="2:12">
      <c r="B23" s="21" t="s">
        <v>98</v>
      </c>
      <c r="C23" s="21" t="s">
        <v>130</v>
      </c>
      <c r="D23" s="21" t="s">
        <v>10</v>
      </c>
      <c r="E23" s="21" t="s">
        <v>11</v>
      </c>
      <c r="F23" s="21" t="s">
        <v>12</v>
      </c>
      <c r="G23" s="21" t="s">
        <v>13</v>
      </c>
      <c r="H23" s="21">
        <f>ROUND(Fills_Weekly[[#This Row],[Price2]],2)</f>
        <v>295</v>
      </c>
      <c r="I23" s="22">
        <v>72</v>
      </c>
      <c r="J23" s="21" t="s">
        <v>14</v>
      </c>
      <c r="K23" s="21" t="s">
        <v>131</v>
      </c>
      <c r="L23" s="23">
        <v>295</v>
      </c>
    </row>
    <row r="24" spans="2:12">
      <c r="B24" s="21" t="s">
        <v>98</v>
      </c>
      <c r="C24" s="21" t="s">
        <v>130</v>
      </c>
      <c r="D24" s="21" t="s">
        <v>10</v>
      </c>
      <c r="E24" s="21" t="s">
        <v>11</v>
      </c>
      <c r="F24" s="21" t="s">
        <v>12</v>
      </c>
      <c r="G24" s="21" t="s">
        <v>13</v>
      </c>
      <c r="H24" s="21">
        <f>ROUND(Fills_Weekly[[#This Row],[Price2]],2)</f>
        <v>295</v>
      </c>
      <c r="I24" s="22">
        <v>18</v>
      </c>
      <c r="J24" s="21" t="s">
        <v>14</v>
      </c>
      <c r="K24" s="21" t="s">
        <v>132</v>
      </c>
      <c r="L24" s="23">
        <v>295</v>
      </c>
    </row>
    <row r="25" spans="2:12">
      <c r="B25" s="21" t="s">
        <v>98</v>
      </c>
      <c r="C25" s="21" t="s">
        <v>133</v>
      </c>
      <c r="D25" s="21" t="s">
        <v>10</v>
      </c>
      <c r="E25" s="21" t="s">
        <v>11</v>
      </c>
      <c r="F25" s="21" t="s">
        <v>12</v>
      </c>
      <c r="G25" s="21" t="s">
        <v>13</v>
      </c>
      <c r="H25" s="21">
        <f>ROUND(Fills_Weekly[[#This Row],[Price2]],2)</f>
        <v>295</v>
      </c>
      <c r="I25" s="22">
        <v>7</v>
      </c>
      <c r="J25" s="21" t="s">
        <v>14</v>
      </c>
      <c r="K25" s="21" t="s">
        <v>134</v>
      </c>
      <c r="L25" s="23">
        <v>295</v>
      </c>
    </row>
    <row r="26" spans="2:12">
      <c r="B26" s="21" t="s">
        <v>98</v>
      </c>
      <c r="C26" s="21" t="s">
        <v>133</v>
      </c>
      <c r="D26" s="21" t="s">
        <v>10</v>
      </c>
      <c r="E26" s="21" t="s">
        <v>11</v>
      </c>
      <c r="F26" s="21" t="s">
        <v>12</v>
      </c>
      <c r="G26" s="21" t="s">
        <v>13</v>
      </c>
      <c r="H26" s="21">
        <f>ROUND(Fills_Weekly[[#This Row],[Price2]],2)</f>
        <v>295</v>
      </c>
      <c r="I26" s="22">
        <v>3</v>
      </c>
      <c r="J26" s="21" t="s">
        <v>14</v>
      </c>
      <c r="K26" s="21" t="s">
        <v>135</v>
      </c>
      <c r="L26" s="23">
        <v>295</v>
      </c>
    </row>
    <row r="27" spans="2:12">
      <c r="B27" s="21" t="s">
        <v>98</v>
      </c>
      <c r="C27" s="21" t="s">
        <v>88</v>
      </c>
      <c r="D27" s="21" t="s">
        <v>10</v>
      </c>
      <c r="E27" s="21" t="s">
        <v>11</v>
      </c>
      <c r="F27" s="21" t="s">
        <v>12</v>
      </c>
      <c r="G27" s="21" t="s">
        <v>13</v>
      </c>
      <c r="H27" s="21">
        <f>ROUND(Fills_Weekly[[#This Row],[Price2]],2)</f>
        <v>295.2</v>
      </c>
      <c r="I27" s="22">
        <v>105</v>
      </c>
      <c r="J27" s="21" t="s">
        <v>14</v>
      </c>
      <c r="K27" s="21" t="s">
        <v>136</v>
      </c>
      <c r="L27" s="23">
        <v>295.2</v>
      </c>
    </row>
    <row r="28" spans="2:12">
      <c r="B28" s="21" t="s">
        <v>98</v>
      </c>
      <c r="C28" s="21" t="s">
        <v>137</v>
      </c>
      <c r="D28" s="21" t="s">
        <v>10</v>
      </c>
      <c r="E28" s="21" t="s">
        <v>11</v>
      </c>
      <c r="F28" s="21" t="s">
        <v>12</v>
      </c>
      <c r="G28" s="21" t="s">
        <v>13</v>
      </c>
      <c r="H28" s="21">
        <f>ROUND(Fills_Weekly[[#This Row],[Price2]],2)</f>
        <v>295.2</v>
      </c>
      <c r="I28" s="22">
        <v>1</v>
      </c>
      <c r="J28" s="21" t="s">
        <v>14</v>
      </c>
      <c r="K28" s="21" t="s">
        <v>138</v>
      </c>
      <c r="L28" s="23">
        <v>295.2</v>
      </c>
    </row>
    <row r="29" spans="2:12">
      <c r="B29" s="21" t="s">
        <v>98</v>
      </c>
      <c r="C29" s="21" t="s">
        <v>139</v>
      </c>
      <c r="D29" s="21" t="s">
        <v>10</v>
      </c>
      <c r="E29" s="21" t="s">
        <v>11</v>
      </c>
      <c r="F29" s="21" t="s">
        <v>12</v>
      </c>
      <c r="G29" s="21" t="s">
        <v>13</v>
      </c>
      <c r="H29" s="21">
        <f>ROUND(Fills_Weekly[[#This Row],[Price2]],2)</f>
        <v>295</v>
      </c>
      <c r="I29" s="22">
        <v>64</v>
      </c>
      <c r="J29" s="21" t="s">
        <v>14</v>
      </c>
      <c r="K29" s="21" t="s">
        <v>140</v>
      </c>
      <c r="L29" s="23">
        <v>295</v>
      </c>
    </row>
    <row r="30" spans="2:12">
      <c r="B30" s="21" t="s">
        <v>98</v>
      </c>
      <c r="C30" s="21" t="s">
        <v>141</v>
      </c>
      <c r="D30" s="21" t="s">
        <v>10</v>
      </c>
      <c r="E30" s="21" t="s">
        <v>11</v>
      </c>
      <c r="F30" s="21" t="s">
        <v>12</v>
      </c>
      <c r="G30" s="21" t="s">
        <v>13</v>
      </c>
      <c r="H30" s="21">
        <f>ROUND(Fills_Weekly[[#This Row],[Price2]],2)</f>
        <v>295</v>
      </c>
      <c r="I30" s="22">
        <v>72</v>
      </c>
      <c r="J30" s="21" t="s">
        <v>14</v>
      </c>
      <c r="K30" s="21" t="s">
        <v>142</v>
      </c>
      <c r="L30" s="23">
        <v>295</v>
      </c>
    </row>
    <row r="31" spans="2:12">
      <c r="B31" s="21" t="s">
        <v>98</v>
      </c>
      <c r="C31" s="21" t="s">
        <v>143</v>
      </c>
      <c r="D31" s="21" t="s">
        <v>10</v>
      </c>
      <c r="E31" s="21" t="s">
        <v>11</v>
      </c>
      <c r="F31" s="21" t="s">
        <v>12</v>
      </c>
      <c r="G31" s="21" t="s">
        <v>13</v>
      </c>
      <c r="H31" s="21">
        <f>ROUND(Fills_Weekly[[#This Row],[Price2]],2)</f>
        <v>295</v>
      </c>
      <c r="I31" s="22">
        <v>98</v>
      </c>
      <c r="J31" s="21" t="s">
        <v>14</v>
      </c>
      <c r="K31" s="21" t="s">
        <v>144</v>
      </c>
      <c r="L31" s="23">
        <v>295</v>
      </c>
    </row>
    <row r="32" spans="2:12">
      <c r="B32" s="21" t="s">
        <v>98</v>
      </c>
      <c r="C32" s="21" t="s">
        <v>145</v>
      </c>
      <c r="D32" s="21" t="s">
        <v>10</v>
      </c>
      <c r="E32" s="21" t="s">
        <v>11</v>
      </c>
      <c r="F32" s="21" t="s">
        <v>12</v>
      </c>
      <c r="G32" s="21" t="s">
        <v>13</v>
      </c>
      <c r="H32" s="21">
        <f>ROUND(Fills_Weekly[[#This Row],[Price2]],2)</f>
        <v>295</v>
      </c>
      <c r="I32" s="22">
        <v>42</v>
      </c>
      <c r="J32" s="21" t="s">
        <v>14</v>
      </c>
      <c r="K32" s="21" t="s">
        <v>146</v>
      </c>
      <c r="L32" s="23">
        <v>295</v>
      </c>
    </row>
    <row r="33" spans="2:12">
      <c r="B33" s="21" t="s">
        <v>98</v>
      </c>
      <c r="C33" s="21" t="s">
        <v>145</v>
      </c>
      <c r="D33" s="21" t="s">
        <v>10</v>
      </c>
      <c r="E33" s="21" t="s">
        <v>11</v>
      </c>
      <c r="F33" s="21" t="s">
        <v>12</v>
      </c>
      <c r="G33" s="21" t="s">
        <v>13</v>
      </c>
      <c r="H33" s="21">
        <f>ROUND(Fills_Weekly[[#This Row],[Price2]],2)</f>
        <v>295</v>
      </c>
      <c r="I33" s="22">
        <v>2</v>
      </c>
      <c r="J33" s="21" t="s">
        <v>14</v>
      </c>
      <c r="K33" s="21" t="s">
        <v>147</v>
      </c>
      <c r="L33" s="23">
        <v>295</v>
      </c>
    </row>
    <row r="34" spans="2:12">
      <c r="B34" s="21" t="s">
        <v>98</v>
      </c>
      <c r="C34" s="21" t="s">
        <v>145</v>
      </c>
      <c r="D34" s="21" t="s">
        <v>10</v>
      </c>
      <c r="E34" s="21" t="s">
        <v>11</v>
      </c>
      <c r="F34" s="21" t="s">
        <v>12</v>
      </c>
      <c r="G34" s="21" t="s">
        <v>13</v>
      </c>
      <c r="H34" s="21">
        <f>ROUND(Fills_Weekly[[#This Row],[Price2]],2)</f>
        <v>295</v>
      </c>
      <c r="I34" s="22">
        <v>5</v>
      </c>
      <c r="J34" s="21" t="s">
        <v>14</v>
      </c>
      <c r="K34" s="21" t="s">
        <v>148</v>
      </c>
      <c r="L34" s="23">
        <v>295</v>
      </c>
    </row>
    <row r="35" spans="2:12">
      <c r="B35" s="21" t="s">
        <v>98</v>
      </c>
      <c r="C35" s="21" t="s">
        <v>145</v>
      </c>
      <c r="D35" s="21" t="s">
        <v>10</v>
      </c>
      <c r="E35" s="21" t="s">
        <v>11</v>
      </c>
      <c r="F35" s="21" t="s">
        <v>12</v>
      </c>
      <c r="G35" s="21" t="s">
        <v>13</v>
      </c>
      <c r="H35" s="21">
        <f>ROUND(Fills_Weekly[[#This Row],[Price2]],2)</f>
        <v>295</v>
      </c>
      <c r="I35" s="22">
        <v>55</v>
      </c>
      <c r="J35" s="21" t="s">
        <v>14</v>
      </c>
      <c r="K35" s="21" t="s">
        <v>149</v>
      </c>
      <c r="L35" s="23">
        <v>295</v>
      </c>
    </row>
    <row r="36" spans="2:12">
      <c r="B36" s="21" t="s">
        <v>98</v>
      </c>
      <c r="C36" s="21" t="s">
        <v>150</v>
      </c>
      <c r="D36" s="21" t="s">
        <v>10</v>
      </c>
      <c r="E36" s="21" t="s">
        <v>11</v>
      </c>
      <c r="F36" s="21" t="s">
        <v>12</v>
      </c>
      <c r="G36" s="21" t="s">
        <v>13</v>
      </c>
      <c r="H36" s="21">
        <f>ROUND(Fills_Weekly[[#This Row],[Price2]],2)</f>
        <v>295.2</v>
      </c>
      <c r="I36" s="22">
        <v>113</v>
      </c>
      <c r="J36" s="21" t="s">
        <v>14</v>
      </c>
      <c r="K36" s="21" t="s">
        <v>151</v>
      </c>
      <c r="L36" s="23">
        <v>295.2</v>
      </c>
    </row>
    <row r="37" spans="2:12">
      <c r="B37" s="21" t="s">
        <v>98</v>
      </c>
      <c r="C37" s="21" t="s">
        <v>152</v>
      </c>
      <c r="D37" s="21" t="s">
        <v>10</v>
      </c>
      <c r="E37" s="21" t="s">
        <v>11</v>
      </c>
      <c r="F37" s="21" t="s">
        <v>12</v>
      </c>
      <c r="G37" s="21" t="s">
        <v>13</v>
      </c>
      <c r="H37" s="21">
        <f>ROUND(Fills_Weekly[[#This Row],[Price2]],2)</f>
        <v>295.39999999999998</v>
      </c>
      <c r="I37" s="22">
        <v>85</v>
      </c>
      <c r="J37" s="21" t="s">
        <v>14</v>
      </c>
      <c r="K37" s="21" t="s">
        <v>153</v>
      </c>
      <c r="L37" s="23">
        <v>295.39999999999998</v>
      </c>
    </row>
    <row r="38" spans="2:12">
      <c r="B38" s="21" t="s">
        <v>98</v>
      </c>
      <c r="C38" s="21" t="s">
        <v>154</v>
      </c>
      <c r="D38" s="21" t="s">
        <v>10</v>
      </c>
      <c r="E38" s="21" t="s">
        <v>11</v>
      </c>
      <c r="F38" s="21" t="s">
        <v>12</v>
      </c>
      <c r="G38" s="21" t="s">
        <v>13</v>
      </c>
      <c r="H38" s="21">
        <f>ROUND(Fills_Weekly[[#This Row],[Price2]],2)</f>
        <v>295.2</v>
      </c>
      <c r="I38" s="22">
        <v>97</v>
      </c>
      <c r="J38" s="21" t="s">
        <v>14</v>
      </c>
      <c r="K38" s="21" t="s">
        <v>155</v>
      </c>
      <c r="L38" s="23">
        <v>295.2</v>
      </c>
    </row>
    <row r="39" spans="2:12">
      <c r="B39" s="21" t="s">
        <v>98</v>
      </c>
      <c r="C39" s="21" t="s">
        <v>156</v>
      </c>
      <c r="D39" s="21" t="s">
        <v>10</v>
      </c>
      <c r="E39" s="21" t="s">
        <v>11</v>
      </c>
      <c r="F39" s="21" t="s">
        <v>12</v>
      </c>
      <c r="G39" s="21" t="s">
        <v>13</v>
      </c>
      <c r="H39" s="21">
        <f>ROUND(Fills_Weekly[[#This Row],[Price2]],2)</f>
        <v>295.39999999999998</v>
      </c>
      <c r="I39" s="22">
        <v>120</v>
      </c>
      <c r="J39" s="21" t="s">
        <v>14</v>
      </c>
      <c r="K39" s="21" t="s">
        <v>157</v>
      </c>
      <c r="L39" s="23">
        <v>295.39999999999998</v>
      </c>
    </row>
    <row r="40" spans="2:12">
      <c r="B40" s="21" t="s">
        <v>98</v>
      </c>
      <c r="C40" s="21" t="s">
        <v>158</v>
      </c>
      <c r="D40" s="21" t="s">
        <v>10</v>
      </c>
      <c r="E40" s="21" t="s">
        <v>11</v>
      </c>
      <c r="F40" s="21" t="s">
        <v>12</v>
      </c>
      <c r="G40" s="21" t="s">
        <v>13</v>
      </c>
      <c r="H40" s="21">
        <f>ROUND(Fills_Weekly[[#This Row],[Price2]],2)</f>
        <v>295.60000000000002</v>
      </c>
      <c r="I40" s="22">
        <v>140</v>
      </c>
      <c r="J40" s="21" t="s">
        <v>14</v>
      </c>
      <c r="K40" s="21" t="s">
        <v>159</v>
      </c>
      <c r="L40" s="23">
        <v>295.60000000000002</v>
      </c>
    </row>
    <row r="41" spans="2:12">
      <c r="B41" s="21" t="s">
        <v>98</v>
      </c>
      <c r="C41" s="21" t="s">
        <v>160</v>
      </c>
      <c r="D41" s="21" t="s">
        <v>10</v>
      </c>
      <c r="E41" s="21" t="s">
        <v>11</v>
      </c>
      <c r="F41" s="21" t="s">
        <v>12</v>
      </c>
      <c r="G41" s="21" t="s">
        <v>13</v>
      </c>
      <c r="H41" s="21">
        <f>ROUND(Fills_Weekly[[#This Row],[Price2]],2)</f>
        <v>295.60000000000002</v>
      </c>
      <c r="I41" s="22">
        <v>108</v>
      </c>
      <c r="J41" s="21" t="s">
        <v>14</v>
      </c>
      <c r="K41" s="21" t="s">
        <v>161</v>
      </c>
      <c r="L41" s="23">
        <v>295.60000000000002</v>
      </c>
    </row>
    <row r="42" spans="2:12">
      <c r="B42" s="21" t="s">
        <v>98</v>
      </c>
      <c r="C42" s="21" t="s">
        <v>162</v>
      </c>
      <c r="D42" s="21" t="s">
        <v>10</v>
      </c>
      <c r="E42" s="21" t="s">
        <v>11</v>
      </c>
      <c r="F42" s="21" t="s">
        <v>12</v>
      </c>
      <c r="G42" s="21" t="s">
        <v>13</v>
      </c>
      <c r="H42" s="21">
        <f>ROUND(Fills_Weekly[[#This Row],[Price2]],2)</f>
        <v>295.8</v>
      </c>
      <c r="I42" s="22">
        <v>95</v>
      </c>
      <c r="J42" s="21" t="s">
        <v>14</v>
      </c>
      <c r="K42" s="21" t="s">
        <v>163</v>
      </c>
      <c r="L42" s="23">
        <v>295.8</v>
      </c>
    </row>
    <row r="43" spans="2:12">
      <c r="B43" s="21" t="s">
        <v>98</v>
      </c>
      <c r="C43" s="21" t="s">
        <v>164</v>
      </c>
      <c r="D43" s="21" t="s">
        <v>10</v>
      </c>
      <c r="E43" s="21" t="s">
        <v>11</v>
      </c>
      <c r="F43" s="21" t="s">
        <v>12</v>
      </c>
      <c r="G43" s="21" t="s">
        <v>13</v>
      </c>
      <c r="H43" s="21">
        <f>ROUND(Fills_Weekly[[#This Row],[Price2]],2)</f>
        <v>295.8</v>
      </c>
      <c r="I43" s="22">
        <v>112</v>
      </c>
      <c r="J43" s="21" t="s">
        <v>14</v>
      </c>
      <c r="K43" s="21" t="s">
        <v>165</v>
      </c>
      <c r="L43" s="23">
        <v>295.8</v>
      </c>
    </row>
    <row r="44" spans="2:12">
      <c r="B44" s="21" t="s">
        <v>98</v>
      </c>
      <c r="C44" s="21" t="s">
        <v>166</v>
      </c>
      <c r="D44" s="21" t="s">
        <v>10</v>
      </c>
      <c r="E44" s="21" t="s">
        <v>11</v>
      </c>
      <c r="F44" s="21" t="s">
        <v>12</v>
      </c>
      <c r="G44" s="21" t="s">
        <v>13</v>
      </c>
      <c r="H44" s="21">
        <f>ROUND(Fills_Weekly[[#This Row],[Price2]],2)</f>
        <v>296</v>
      </c>
      <c r="I44" s="22">
        <v>119</v>
      </c>
      <c r="J44" s="21" t="s">
        <v>14</v>
      </c>
      <c r="K44" s="21" t="s">
        <v>167</v>
      </c>
      <c r="L44" s="23">
        <v>296</v>
      </c>
    </row>
    <row r="45" spans="2:12">
      <c r="B45" s="21" t="s">
        <v>98</v>
      </c>
      <c r="C45" s="21" t="s">
        <v>168</v>
      </c>
      <c r="D45" s="21" t="s">
        <v>10</v>
      </c>
      <c r="E45" s="21" t="s">
        <v>11</v>
      </c>
      <c r="F45" s="21" t="s">
        <v>12</v>
      </c>
      <c r="G45" s="21" t="s">
        <v>13</v>
      </c>
      <c r="H45" s="21">
        <f>ROUND(Fills_Weekly[[#This Row],[Price2]],2)</f>
        <v>295.8</v>
      </c>
      <c r="I45" s="22">
        <v>11</v>
      </c>
      <c r="J45" s="21" t="s">
        <v>14</v>
      </c>
      <c r="K45" s="21" t="s">
        <v>169</v>
      </c>
      <c r="L45" s="23">
        <v>295.8</v>
      </c>
    </row>
    <row r="46" spans="2:12">
      <c r="B46" s="21" t="s">
        <v>98</v>
      </c>
      <c r="C46" s="21" t="s">
        <v>170</v>
      </c>
      <c r="D46" s="21" t="s">
        <v>10</v>
      </c>
      <c r="E46" s="21" t="s">
        <v>11</v>
      </c>
      <c r="F46" s="21" t="s">
        <v>12</v>
      </c>
      <c r="G46" s="21" t="s">
        <v>13</v>
      </c>
      <c r="H46" s="21">
        <f>ROUND(Fills_Weekly[[#This Row],[Price2]],2)</f>
        <v>295.8</v>
      </c>
      <c r="I46" s="22">
        <v>105</v>
      </c>
      <c r="J46" s="21" t="s">
        <v>14</v>
      </c>
      <c r="K46" s="21" t="s">
        <v>171</v>
      </c>
      <c r="L46" s="23">
        <v>295.8</v>
      </c>
    </row>
    <row r="47" spans="2:12">
      <c r="B47" s="21" t="s">
        <v>98</v>
      </c>
      <c r="C47" s="21" t="s">
        <v>172</v>
      </c>
      <c r="D47" s="21" t="s">
        <v>10</v>
      </c>
      <c r="E47" s="21" t="s">
        <v>11</v>
      </c>
      <c r="F47" s="21" t="s">
        <v>12</v>
      </c>
      <c r="G47" s="21" t="s">
        <v>13</v>
      </c>
      <c r="H47" s="21">
        <f>ROUND(Fills_Weekly[[#This Row],[Price2]],2)</f>
        <v>294.39999999999998</v>
      </c>
      <c r="I47" s="22">
        <v>136</v>
      </c>
      <c r="J47" s="21" t="s">
        <v>14</v>
      </c>
      <c r="K47" s="21" t="s">
        <v>173</v>
      </c>
      <c r="L47" s="23">
        <v>294.39999999999998</v>
      </c>
    </row>
    <row r="48" spans="2:12">
      <c r="B48" s="21" t="s">
        <v>98</v>
      </c>
      <c r="C48" s="21" t="s">
        <v>172</v>
      </c>
      <c r="D48" s="21" t="s">
        <v>10</v>
      </c>
      <c r="E48" s="21" t="s">
        <v>11</v>
      </c>
      <c r="F48" s="21" t="s">
        <v>12</v>
      </c>
      <c r="G48" s="21" t="s">
        <v>13</v>
      </c>
      <c r="H48" s="21">
        <f>ROUND(Fills_Weekly[[#This Row],[Price2]],2)</f>
        <v>294.39999999999998</v>
      </c>
      <c r="I48" s="22">
        <v>160</v>
      </c>
      <c r="J48" s="21" t="s">
        <v>14</v>
      </c>
      <c r="K48" s="21" t="s">
        <v>174</v>
      </c>
      <c r="L48" s="23">
        <v>294.39999999999998</v>
      </c>
    </row>
    <row r="49" spans="2:12">
      <c r="B49" s="21" t="s">
        <v>98</v>
      </c>
      <c r="C49" s="21" t="s">
        <v>175</v>
      </c>
      <c r="D49" s="21" t="s">
        <v>10</v>
      </c>
      <c r="E49" s="21" t="s">
        <v>11</v>
      </c>
      <c r="F49" s="21" t="s">
        <v>12</v>
      </c>
      <c r="G49" s="21" t="s">
        <v>13</v>
      </c>
      <c r="H49" s="21">
        <f>ROUND(Fills_Weekly[[#This Row],[Price2]],2)</f>
        <v>294.60000000000002</v>
      </c>
      <c r="I49" s="22">
        <v>68</v>
      </c>
      <c r="J49" s="21" t="s">
        <v>14</v>
      </c>
      <c r="K49" s="21" t="s">
        <v>176</v>
      </c>
      <c r="L49" s="23">
        <v>294.60000000000002</v>
      </c>
    </row>
    <row r="50" spans="2:12">
      <c r="B50" s="21" t="s">
        <v>98</v>
      </c>
      <c r="C50" s="21" t="s">
        <v>177</v>
      </c>
      <c r="D50" s="21" t="s">
        <v>10</v>
      </c>
      <c r="E50" s="21" t="s">
        <v>11</v>
      </c>
      <c r="F50" s="21" t="s">
        <v>12</v>
      </c>
      <c r="G50" s="21" t="s">
        <v>13</v>
      </c>
      <c r="H50" s="21">
        <f>ROUND(Fills_Weekly[[#This Row],[Price2]],2)</f>
        <v>294.8</v>
      </c>
      <c r="I50" s="22">
        <v>104</v>
      </c>
      <c r="J50" s="21" t="s">
        <v>14</v>
      </c>
      <c r="K50" s="21" t="s">
        <v>178</v>
      </c>
      <c r="L50" s="23">
        <v>294.8</v>
      </c>
    </row>
    <row r="51" spans="2:12">
      <c r="B51" s="21" t="s">
        <v>98</v>
      </c>
      <c r="C51" s="21" t="s">
        <v>179</v>
      </c>
      <c r="D51" s="21" t="s">
        <v>10</v>
      </c>
      <c r="E51" s="21" t="s">
        <v>11</v>
      </c>
      <c r="F51" s="21" t="s">
        <v>12</v>
      </c>
      <c r="G51" s="21" t="s">
        <v>13</v>
      </c>
      <c r="H51" s="21">
        <f>ROUND(Fills_Weekly[[#This Row],[Price2]],2)</f>
        <v>294.8</v>
      </c>
      <c r="I51" s="22">
        <v>103</v>
      </c>
      <c r="J51" s="21" t="s">
        <v>14</v>
      </c>
      <c r="K51" s="21" t="s">
        <v>180</v>
      </c>
      <c r="L51" s="23">
        <v>294.8</v>
      </c>
    </row>
    <row r="52" spans="2:12">
      <c r="B52" s="21" t="s">
        <v>98</v>
      </c>
      <c r="C52" s="21" t="s">
        <v>181</v>
      </c>
      <c r="D52" s="21" t="s">
        <v>10</v>
      </c>
      <c r="E52" s="21" t="s">
        <v>11</v>
      </c>
      <c r="F52" s="21" t="s">
        <v>12</v>
      </c>
      <c r="G52" s="21" t="s">
        <v>13</v>
      </c>
      <c r="H52" s="21">
        <f>ROUND(Fills_Weekly[[#This Row],[Price2]],2)</f>
        <v>294.8</v>
      </c>
      <c r="I52" s="22">
        <v>92</v>
      </c>
      <c r="J52" s="21" t="s">
        <v>14</v>
      </c>
      <c r="K52" s="21" t="s">
        <v>182</v>
      </c>
      <c r="L52" s="23">
        <v>294.8</v>
      </c>
    </row>
    <row r="53" spans="2:12">
      <c r="B53" s="21" t="s">
        <v>98</v>
      </c>
      <c r="C53" s="21" t="s">
        <v>181</v>
      </c>
      <c r="D53" s="21" t="s">
        <v>10</v>
      </c>
      <c r="E53" s="21" t="s">
        <v>11</v>
      </c>
      <c r="F53" s="21" t="s">
        <v>12</v>
      </c>
      <c r="G53" s="21" t="s">
        <v>13</v>
      </c>
      <c r="H53" s="21">
        <f>ROUND(Fills_Weekly[[#This Row],[Price2]],2)</f>
        <v>294.8</v>
      </c>
      <c r="I53" s="22">
        <v>10</v>
      </c>
      <c r="J53" s="21" t="s">
        <v>14</v>
      </c>
      <c r="K53" s="21" t="s">
        <v>183</v>
      </c>
      <c r="L53" s="23">
        <v>294.8</v>
      </c>
    </row>
    <row r="54" spans="2:12">
      <c r="B54" s="21" t="s">
        <v>98</v>
      </c>
      <c r="C54" s="21" t="s">
        <v>184</v>
      </c>
      <c r="D54" s="21" t="s">
        <v>10</v>
      </c>
      <c r="E54" s="21" t="s">
        <v>11</v>
      </c>
      <c r="F54" s="21" t="s">
        <v>12</v>
      </c>
      <c r="G54" s="21" t="s">
        <v>13</v>
      </c>
      <c r="H54" s="21">
        <f>ROUND(Fills_Weekly[[#This Row],[Price2]],2)</f>
        <v>294.8</v>
      </c>
      <c r="I54" s="22">
        <v>54</v>
      </c>
      <c r="J54" s="21" t="s">
        <v>14</v>
      </c>
      <c r="K54" s="21" t="s">
        <v>185</v>
      </c>
      <c r="L54" s="23">
        <v>294.8</v>
      </c>
    </row>
    <row r="55" spans="2:12">
      <c r="B55" s="21" t="s">
        <v>98</v>
      </c>
      <c r="C55" s="21" t="s">
        <v>186</v>
      </c>
      <c r="D55" s="21" t="s">
        <v>10</v>
      </c>
      <c r="E55" s="21" t="s">
        <v>11</v>
      </c>
      <c r="F55" s="21" t="s">
        <v>12</v>
      </c>
      <c r="G55" s="21" t="s">
        <v>13</v>
      </c>
      <c r="H55" s="21">
        <f>ROUND(Fills_Weekly[[#This Row],[Price2]],2)</f>
        <v>294.8</v>
      </c>
      <c r="I55" s="22">
        <v>76</v>
      </c>
      <c r="J55" s="21" t="s">
        <v>14</v>
      </c>
      <c r="K55" s="21" t="s">
        <v>187</v>
      </c>
      <c r="L55" s="23">
        <v>294.8</v>
      </c>
    </row>
    <row r="56" spans="2:12">
      <c r="B56" s="21" t="s">
        <v>98</v>
      </c>
      <c r="C56" s="21" t="s">
        <v>186</v>
      </c>
      <c r="D56" s="21" t="s">
        <v>10</v>
      </c>
      <c r="E56" s="21" t="s">
        <v>11</v>
      </c>
      <c r="F56" s="21" t="s">
        <v>12</v>
      </c>
      <c r="G56" s="21" t="s">
        <v>13</v>
      </c>
      <c r="H56" s="21">
        <f>ROUND(Fills_Weekly[[#This Row],[Price2]],2)</f>
        <v>294.8</v>
      </c>
      <c r="I56" s="22">
        <v>63</v>
      </c>
      <c r="J56" s="21" t="s">
        <v>14</v>
      </c>
      <c r="K56" s="21" t="s">
        <v>188</v>
      </c>
      <c r="L56" s="23">
        <v>294.8</v>
      </c>
    </row>
    <row r="57" spans="2:12">
      <c r="B57" s="21" t="s">
        <v>98</v>
      </c>
      <c r="C57" s="21" t="s">
        <v>189</v>
      </c>
      <c r="D57" s="21" t="s">
        <v>10</v>
      </c>
      <c r="E57" s="21" t="s">
        <v>11</v>
      </c>
      <c r="F57" s="21" t="s">
        <v>12</v>
      </c>
      <c r="G57" s="21" t="s">
        <v>13</v>
      </c>
      <c r="H57" s="21">
        <f>ROUND(Fills_Weekly[[#This Row],[Price2]],2)</f>
        <v>295</v>
      </c>
      <c r="I57" s="22">
        <v>140</v>
      </c>
      <c r="J57" s="21" t="s">
        <v>14</v>
      </c>
      <c r="K57" s="21" t="s">
        <v>190</v>
      </c>
      <c r="L57" s="23">
        <v>295</v>
      </c>
    </row>
    <row r="58" spans="2:12">
      <c r="B58" s="21" t="s">
        <v>98</v>
      </c>
      <c r="C58" s="21" t="s">
        <v>191</v>
      </c>
      <c r="D58" s="21" t="s">
        <v>10</v>
      </c>
      <c r="E58" s="21" t="s">
        <v>11</v>
      </c>
      <c r="F58" s="21" t="s">
        <v>12</v>
      </c>
      <c r="G58" s="21" t="s">
        <v>13</v>
      </c>
      <c r="H58" s="21">
        <f>ROUND(Fills_Weekly[[#This Row],[Price2]],2)</f>
        <v>294.8</v>
      </c>
      <c r="I58" s="22">
        <v>106</v>
      </c>
      <c r="J58" s="21" t="s">
        <v>14</v>
      </c>
      <c r="K58" s="21" t="s">
        <v>192</v>
      </c>
      <c r="L58" s="23">
        <v>294.8</v>
      </c>
    </row>
    <row r="59" spans="2:12">
      <c r="B59" s="21" t="s">
        <v>98</v>
      </c>
      <c r="C59" s="21" t="s">
        <v>193</v>
      </c>
      <c r="D59" s="21" t="s">
        <v>10</v>
      </c>
      <c r="E59" s="21" t="s">
        <v>11</v>
      </c>
      <c r="F59" s="21" t="s">
        <v>12</v>
      </c>
      <c r="G59" s="21" t="s">
        <v>13</v>
      </c>
      <c r="H59" s="21">
        <f>ROUND(Fills_Weekly[[#This Row],[Price2]],2)</f>
        <v>295</v>
      </c>
      <c r="I59" s="22">
        <v>134</v>
      </c>
      <c r="J59" s="21" t="s">
        <v>14</v>
      </c>
      <c r="K59" s="21" t="s">
        <v>194</v>
      </c>
      <c r="L59" s="23">
        <v>295</v>
      </c>
    </row>
    <row r="60" spans="2:12">
      <c r="B60" s="21" t="s">
        <v>98</v>
      </c>
      <c r="C60" s="21" t="s">
        <v>195</v>
      </c>
      <c r="D60" s="21" t="s">
        <v>10</v>
      </c>
      <c r="E60" s="21" t="s">
        <v>11</v>
      </c>
      <c r="F60" s="21" t="s">
        <v>12</v>
      </c>
      <c r="G60" s="21" t="s">
        <v>13</v>
      </c>
      <c r="H60" s="21">
        <f>ROUND(Fills_Weekly[[#This Row],[Price2]],2)</f>
        <v>295.39999999999998</v>
      </c>
      <c r="I60" s="22">
        <v>93</v>
      </c>
      <c r="J60" s="21" t="s">
        <v>14</v>
      </c>
      <c r="K60" s="21" t="s">
        <v>196</v>
      </c>
      <c r="L60" s="23">
        <v>295.39999999999998</v>
      </c>
    </row>
    <row r="61" spans="2:12">
      <c r="B61" s="21" t="s">
        <v>98</v>
      </c>
      <c r="C61" s="21" t="s">
        <v>197</v>
      </c>
      <c r="D61" s="21" t="s">
        <v>10</v>
      </c>
      <c r="E61" s="21" t="s">
        <v>11</v>
      </c>
      <c r="F61" s="21" t="s">
        <v>12</v>
      </c>
      <c r="G61" s="21" t="s">
        <v>13</v>
      </c>
      <c r="H61" s="21">
        <f>ROUND(Fills_Weekly[[#This Row],[Price2]],2)</f>
        <v>295.60000000000002</v>
      </c>
      <c r="I61" s="22">
        <v>106</v>
      </c>
      <c r="J61" s="21" t="s">
        <v>14</v>
      </c>
      <c r="K61" s="21" t="s">
        <v>198</v>
      </c>
      <c r="L61" s="23">
        <v>295.60000000000002</v>
      </c>
    </row>
    <row r="62" spans="2:12">
      <c r="B62" s="21" t="s">
        <v>98</v>
      </c>
      <c r="C62" s="21" t="s">
        <v>199</v>
      </c>
      <c r="D62" s="21" t="s">
        <v>10</v>
      </c>
      <c r="E62" s="21" t="s">
        <v>11</v>
      </c>
      <c r="F62" s="21" t="s">
        <v>12</v>
      </c>
      <c r="G62" s="21" t="s">
        <v>13</v>
      </c>
      <c r="H62" s="21">
        <f>ROUND(Fills_Weekly[[#This Row],[Price2]],2)</f>
        <v>295.39999999999998</v>
      </c>
      <c r="I62" s="22">
        <v>9</v>
      </c>
      <c r="J62" s="21" t="s">
        <v>14</v>
      </c>
      <c r="K62" s="21" t="s">
        <v>200</v>
      </c>
      <c r="L62" s="23">
        <v>295.39999999999998</v>
      </c>
    </row>
    <row r="63" spans="2:12">
      <c r="B63" s="21" t="s">
        <v>98</v>
      </c>
      <c r="C63" s="21" t="s">
        <v>201</v>
      </c>
      <c r="D63" s="21" t="s">
        <v>10</v>
      </c>
      <c r="E63" s="21" t="s">
        <v>11</v>
      </c>
      <c r="F63" s="21" t="s">
        <v>12</v>
      </c>
      <c r="G63" s="21" t="s">
        <v>13</v>
      </c>
      <c r="H63" s="21">
        <f>ROUND(Fills_Weekly[[#This Row],[Price2]],2)</f>
        <v>295.60000000000002</v>
      </c>
      <c r="I63" s="22">
        <v>102</v>
      </c>
      <c r="J63" s="21" t="s">
        <v>14</v>
      </c>
      <c r="K63" s="21" t="s">
        <v>202</v>
      </c>
      <c r="L63" s="23">
        <v>295.60000000000002</v>
      </c>
    </row>
    <row r="64" spans="2:12">
      <c r="B64" s="21" t="s">
        <v>98</v>
      </c>
      <c r="C64" s="21" t="s">
        <v>203</v>
      </c>
      <c r="D64" s="21" t="s">
        <v>10</v>
      </c>
      <c r="E64" s="21" t="s">
        <v>11</v>
      </c>
      <c r="F64" s="21" t="s">
        <v>12</v>
      </c>
      <c r="G64" s="21" t="s">
        <v>13</v>
      </c>
      <c r="H64" s="21">
        <f>ROUND(Fills_Weekly[[#This Row],[Price2]],2)</f>
        <v>295.8</v>
      </c>
      <c r="I64" s="22">
        <v>82</v>
      </c>
      <c r="J64" s="21" t="s">
        <v>14</v>
      </c>
      <c r="K64" s="21" t="s">
        <v>204</v>
      </c>
      <c r="L64" s="23">
        <v>295.8</v>
      </c>
    </row>
    <row r="65" spans="2:12">
      <c r="B65" s="21" t="s">
        <v>98</v>
      </c>
      <c r="C65" s="21" t="s">
        <v>205</v>
      </c>
      <c r="D65" s="21" t="s">
        <v>10</v>
      </c>
      <c r="E65" s="21" t="s">
        <v>11</v>
      </c>
      <c r="F65" s="21" t="s">
        <v>12</v>
      </c>
      <c r="G65" s="21" t="s">
        <v>13</v>
      </c>
      <c r="H65" s="21">
        <f>ROUND(Fills_Weekly[[#This Row],[Price2]],2)</f>
        <v>295.8</v>
      </c>
      <c r="I65" s="22">
        <v>108</v>
      </c>
      <c r="J65" s="21" t="s">
        <v>14</v>
      </c>
      <c r="K65" s="21" t="s">
        <v>206</v>
      </c>
      <c r="L65" s="23">
        <v>295.8</v>
      </c>
    </row>
    <row r="66" spans="2:12">
      <c r="B66" s="21" t="s">
        <v>98</v>
      </c>
      <c r="C66" s="21" t="s">
        <v>205</v>
      </c>
      <c r="D66" s="21" t="s">
        <v>10</v>
      </c>
      <c r="E66" s="21" t="s">
        <v>11</v>
      </c>
      <c r="F66" s="21" t="s">
        <v>12</v>
      </c>
      <c r="G66" s="21" t="s">
        <v>13</v>
      </c>
      <c r="H66" s="21">
        <f>ROUND(Fills_Weekly[[#This Row],[Price2]],2)</f>
        <v>295.8</v>
      </c>
      <c r="I66" s="22">
        <v>4</v>
      </c>
      <c r="J66" s="21" t="s">
        <v>14</v>
      </c>
      <c r="K66" s="21" t="s">
        <v>207</v>
      </c>
      <c r="L66" s="23">
        <v>295.8</v>
      </c>
    </row>
    <row r="67" spans="2:12">
      <c r="B67" s="21" t="s">
        <v>98</v>
      </c>
      <c r="C67" s="21" t="s">
        <v>208</v>
      </c>
      <c r="D67" s="21" t="s">
        <v>10</v>
      </c>
      <c r="E67" s="21" t="s">
        <v>11</v>
      </c>
      <c r="F67" s="21" t="s">
        <v>12</v>
      </c>
      <c r="G67" s="21" t="s">
        <v>13</v>
      </c>
      <c r="H67" s="21">
        <f>ROUND(Fills_Weekly[[#This Row],[Price2]],2)</f>
        <v>295.8</v>
      </c>
      <c r="I67" s="22">
        <v>147</v>
      </c>
      <c r="J67" s="21" t="s">
        <v>14</v>
      </c>
      <c r="K67" s="21" t="s">
        <v>209</v>
      </c>
      <c r="L67" s="23">
        <v>295.8</v>
      </c>
    </row>
    <row r="68" spans="2:12">
      <c r="B68" s="21" t="s">
        <v>98</v>
      </c>
      <c r="C68" s="21" t="s">
        <v>210</v>
      </c>
      <c r="D68" s="21" t="s">
        <v>10</v>
      </c>
      <c r="E68" s="21" t="s">
        <v>11</v>
      </c>
      <c r="F68" s="21" t="s">
        <v>12</v>
      </c>
      <c r="G68" s="21" t="s">
        <v>13</v>
      </c>
      <c r="H68" s="21">
        <f>ROUND(Fills_Weekly[[#This Row],[Price2]],2)</f>
        <v>295.2</v>
      </c>
      <c r="I68" s="22">
        <v>106</v>
      </c>
      <c r="J68" s="21" t="s">
        <v>14</v>
      </c>
      <c r="K68" s="21" t="s">
        <v>211</v>
      </c>
      <c r="L68" s="23">
        <v>295.2</v>
      </c>
    </row>
    <row r="69" spans="2:12">
      <c r="B69" s="21" t="s">
        <v>98</v>
      </c>
      <c r="C69" s="21" t="s">
        <v>212</v>
      </c>
      <c r="D69" s="21" t="s">
        <v>10</v>
      </c>
      <c r="E69" s="21" t="s">
        <v>11</v>
      </c>
      <c r="F69" s="21" t="s">
        <v>12</v>
      </c>
      <c r="G69" s="21" t="s">
        <v>13</v>
      </c>
      <c r="H69" s="21">
        <f>ROUND(Fills_Weekly[[#This Row],[Price2]],2)</f>
        <v>295.39999999999998</v>
      </c>
      <c r="I69" s="22">
        <v>84</v>
      </c>
      <c r="J69" s="21" t="s">
        <v>14</v>
      </c>
      <c r="K69" s="21" t="s">
        <v>213</v>
      </c>
      <c r="L69" s="23">
        <v>295.39999999999998</v>
      </c>
    </row>
    <row r="70" spans="2:12">
      <c r="B70" s="21" t="s">
        <v>98</v>
      </c>
      <c r="C70" s="21" t="s">
        <v>212</v>
      </c>
      <c r="D70" s="21" t="s">
        <v>10</v>
      </c>
      <c r="E70" s="21" t="s">
        <v>11</v>
      </c>
      <c r="F70" s="21" t="s">
        <v>12</v>
      </c>
      <c r="G70" s="21" t="s">
        <v>13</v>
      </c>
      <c r="H70" s="21">
        <f>ROUND(Fills_Weekly[[#This Row],[Price2]],2)</f>
        <v>295.39999999999998</v>
      </c>
      <c r="I70" s="22">
        <v>213</v>
      </c>
      <c r="J70" s="21" t="s">
        <v>14</v>
      </c>
      <c r="K70" s="21" t="s">
        <v>214</v>
      </c>
      <c r="L70" s="23">
        <v>295.39999999999998</v>
      </c>
    </row>
    <row r="71" spans="2:12">
      <c r="B71" s="21" t="s">
        <v>98</v>
      </c>
      <c r="C71" s="21" t="s">
        <v>215</v>
      </c>
      <c r="D71" s="21" t="s">
        <v>10</v>
      </c>
      <c r="E71" s="21" t="s">
        <v>11</v>
      </c>
      <c r="F71" s="21" t="s">
        <v>12</v>
      </c>
      <c r="G71" s="21" t="s">
        <v>13</v>
      </c>
      <c r="H71" s="21">
        <f>ROUND(Fills_Weekly[[#This Row],[Price2]],2)</f>
        <v>295.39999999999998</v>
      </c>
      <c r="I71" s="22">
        <v>3</v>
      </c>
      <c r="J71" s="21" t="s">
        <v>14</v>
      </c>
      <c r="K71" s="21" t="s">
        <v>216</v>
      </c>
      <c r="L71" s="23">
        <v>295.39999999999998</v>
      </c>
    </row>
    <row r="72" spans="2:12">
      <c r="B72" s="21" t="s">
        <v>98</v>
      </c>
      <c r="C72" s="21" t="s">
        <v>215</v>
      </c>
      <c r="D72" s="21" t="s">
        <v>10</v>
      </c>
      <c r="E72" s="21" t="s">
        <v>11</v>
      </c>
      <c r="F72" s="21" t="s">
        <v>12</v>
      </c>
      <c r="G72" s="21" t="s">
        <v>13</v>
      </c>
      <c r="H72" s="21">
        <f>ROUND(Fills_Weekly[[#This Row],[Price2]],2)</f>
        <v>295.39999999999998</v>
      </c>
      <c r="I72" s="22">
        <v>60</v>
      </c>
      <c r="J72" s="21" t="s">
        <v>14</v>
      </c>
      <c r="K72" s="21" t="s">
        <v>217</v>
      </c>
      <c r="L72" s="23">
        <v>295.39999999999998</v>
      </c>
    </row>
    <row r="73" spans="2:12">
      <c r="B73" s="21" t="s">
        <v>98</v>
      </c>
      <c r="C73" s="21" t="s">
        <v>218</v>
      </c>
      <c r="D73" s="21" t="s">
        <v>10</v>
      </c>
      <c r="E73" s="21" t="s">
        <v>11</v>
      </c>
      <c r="F73" s="21" t="s">
        <v>12</v>
      </c>
      <c r="G73" s="21" t="s">
        <v>13</v>
      </c>
      <c r="H73" s="21">
        <f>ROUND(Fills_Weekly[[#This Row],[Price2]],2)</f>
        <v>295.60000000000002</v>
      </c>
      <c r="I73" s="22">
        <v>20</v>
      </c>
      <c r="J73" s="21" t="s">
        <v>14</v>
      </c>
      <c r="K73" s="21" t="s">
        <v>219</v>
      </c>
      <c r="L73" s="23">
        <v>295.60000000000002</v>
      </c>
    </row>
    <row r="74" spans="2:12">
      <c r="B74" s="21" t="s">
        <v>98</v>
      </c>
      <c r="C74" s="21" t="s">
        <v>218</v>
      </c>
      <c r="D74" s="21" t="s">
        <v>10</v>
      </c>
      <c r="E74" s="21" t="s">
        <v>11</v>
      </c>
      <c r="F74" s="21" t="s">
        <v>12</v>
      </c>
      <c r="G74" s="21" t="s">
        <v>13</v>
      </c>
      <c r="H74" s="21">
        <f>ROUND(Fills_Weekly[[#This Row],[Price2]],2)</f>
        <v>295.8</v>
      </c>
      <c r="I74" s="22">
        <v>100</v>
      </c>
      <c r="J74" s="21" t="s">
        <v>14</v>
      </c>
      <c r="K74" s="21" t="s">
        <v>220</v>
      </c>
      <c r="L74" s="23">
        <v>295.8</v>
      </c>
    </row>
    <row r="75" spans="2:12">
      <c r="B75" s="21" t="s">
        <v>98</v>
      </c>
      <c r="C75" s="21" t="s">
        <v>218</v>
      </c>
      <c r="D75" s="21" t="s">
        <v>10</v>
      </c>
      <c r="E75" s="21" t="s">
        <v>11</v>
      </c>
      <c r="F75" s="21" t="s">
        <v>12</v>
      </c>
      <c r="G75" s="21" t="s">
        <v>13</v>
      </c>
      <c r="H75" s="21">
        <f>ROUND(Fills_Weekly[[#This Row],[Price2]],2)</f>
        <v>295.60000000000002</v>
      </c>
      <c r="I75" s="22">
        <v>13</v>
      </c>
      <c r="J75" s="21" t="s">
        <v>14</v>
      </c>
      <c r="K75" s="21" t="s">
        <v>221</v>
      </c>
      <c r="L75" s="23">
        <v>295.60000000000002</v>
      </c>
    </row>
    <row r="76" spans="2:12">
      <c r="B76" s="21" t="s">
        <v>98</v>
      </c>
      <c r="C76" s="21" t="s">
        <v>218</v>
      </c>
      <c r="D76" s="21" t="s">
        <v>10</v>
      </c>
      <c r="E76" s="21" t="s">
        <v>11</v>
      </c>
      <c r="F76" s="21" t="s">
        <v>12</v>
      </c>
      <c r="G76" s="21" t="s">
        <v>13</v>
      </c>
      <c r="H76" s="21">
        <f>ROUND(Fills_Weekly[[#This Row],[Price2]],2)</f>
        <v>295.60000000000002</v>
      </c>
      <c r="I76" s="22">
        <v>64</v>
      </c>
      <c r="J76" s="21" t="s">
        <v>14</v>
      </c>
      <c r="K76" s="21" t="s">
        <v>222</v>
      </c>
      <c r="L76" s="23">
        <v>295.60000000000002</v>
      </c>
    </row>
    <row r="77" spans="2:12">
      <c r="B77" s="21" t="s">
        <v>98</v>
      </c>
      <c r="C77" s="21" t="s">
        <v>223</v>
      </c>
      <c r="D77" s="21" t="s">
        <v>10</v>
      </c>
      <c r="E77" s="21" t="s">
        <v>11</v>
      </c>
      <c r="F77" s="21" t="s">
        <v>12</v>
      </c>
      <c r="G77" s="21" t="s">
        <v>13</v>
      </c>
      <c r="H77" s="21">
        <f>ROUND(Fills_Weekly[[#This Row],[Price2]],2)</f>
        <v>295.8</v>
      </c>
      <c r="I77" s="22">
        <v>140</v>
      </c>
      <c r="J77" s="21" t="s">
        <v>14</v>
      </c>
      <c r="K77" s="21" t="s">
        <v>224</v>
      </c>
      <c r="L77" s="23">
        <v>295.8</v>
      </c>
    </row>
    <row r="78" spans="2:12">
      <c r="B78" s="21" t="s">
        <v>98</v>
      </c>
      <c r="C78" s="21" t="s">
        <v>225</v>
      </c>
      <c r="D78" s="21" t="s">
        <v>10</v>
      </c>
      <c r="E78" s="21" t="s">
        <v>11</v>
      </c>
      <c r="F78" s="21" t="s">
        <v>12</v>
      </c>
      <c r="G78" s="21" t="s">
        <v>13</v>
      </c>
      <c r="H78" s="21">
        <f>ROUND(Fills_Weekly[[#This Row],[Price2]],2)</f>
        <v>295.8</v>
      </c>
      <c r="I78" s="22">
        <v>1</v>
      </c>
      <c r="J78" s="21" t="s">
        <v>14</v>
      </c>
      <c r="K78" s="21" t="s">
        <v>226</v>
      </c>
      <c r="L78" s="23">
        <v>295.8</v>
      </c>
    </row>
    <row r="79" spans="2:12">
      <c r="B79" s="21" t="s">
        <v>98</v>
      </c>
      <c r="C79" s="21" t="s">
        <v>225</v>
      </c>
      <c r="D79" s="21" t="s">
        <v>10</v>
      </c>
      <c r="E79" s="21" t="s">
        <v>11</v>
      </c>
      <c r="F79" s="21" t="s">
        <v>12</v>
      </c>
      <c r="G79" s="21" t="s">
        <v>13</v>
      </c>
      <c r="H79" s="21">
        <f>ROUND(Fills_Weekly[[#This Row],[Price2]],2)</f>
        <v>295.8</v>
      </c>
      <c r="I79" s="22">
        <v>36</v>
      </c>
      <c r="J79" s="21" t="s">
        <v>14</v>
      </c>
      <c r="K79" s="21" t="s">
        <v>227</v>
      </c>
      <c r="L79" s="23">
        <v>295.8</v>
      </c>
    </row>
    <row r="80" spans="2:12">
      <c r="B80" s="21" t="s">
        <v>98</v>
      </c>
      <c r="C80" s="21" t="s">
        <v>228</v>
      </c>
      <c r="D80" s="21" t="s">
        <v>10</v>
      </c>
      <c r="E80" s="21" t="s">
        <v>11</v>
      </c>
      <c r="F80" s="21" t="s">
        <v>12</v>
      </c>
      <c r="G80" s="21" t="s">
        <v>13</v>
      </c>
      <c r="H80" s="21">
        <f>ROUND(Fills_Weekly[[#This Row],[Price2]],2)</f>
        <v>295.39999999999998</v>
      </c>
      <c r="I80" s="22">
        <v>1</v>
      </c>
      <c r="J80" s="21" t="s">
        <v>14</v>
      </c>
      <c r="K80" s="21" t="s">
        <v>229</v>
      </c>
      <c r="L80" s="23">
        <v>295.39999999999998</v>
      </c>
    </row>
    <row r="81" spans="2:12">
      <c r="B81" s="21" t="s">
        <v>98</v>
      </c>
      <c r="C81" s="21" t="s">
        <v>228</v>
      </c>
      <c r="D81" s="21" t="s">
        <v>10</v>
      </c>
      <c r="E81" s="21" t="s">
        <v>11</v>
      </c>
      <c r="F81" s="21" t="s">
        <v>12</v>
      </c>
      <c r="G81" s="21" t="s">
        <v>13</v>
      </c>
      <c r="H81" s="21">
        <f>ROUND(Fills_Weekly[[#This Row],[Price2]],2)</f>
        <v>295.39999999999998</v>
      </c>
      <c r="I81" s="22">
        <v>34</v>
      </c>
      <c r="J81" s="21" t="s">
        <v>14</v>
      </c>
      <c r="K81" s="21" t="s">
        <v>230</v>
      </c>
      <c r="L81" s="23">
        <v>295.39999999999998</v>
      </c>
    </row>
    <row r="82" spans="2:12">
      <c r="B82" s="21" t="s">
        <v>98</v>
      </c>
      <c r="C82" s="21" t="s">
        <v>231</v>
      </c>
      <c r="D82" s="21" t="s">
        <v>10</v>
      </c>
      <c r="E82" s="21" t="s">
        <v>11</v>
      </c>
      <c r="F82" s="21" t="s">
        <v>12</v>
      </c>
      <c r="G82" s="21" t="s">
        <v>13</v>
      </c>
      <c r="H82" s="21">
        <f>ROUND(Fills_Weekly[[#This Row],[Price2]],2)</f>
        <v>295.39999999999998</v>
      </c>
      <c r="I82" s="22">
        <v>18</v>
      </c>
      <c r="J82" s="21" t="s">
        <v>14</v>
      </c>
      <c r="K82" s="21" t="s">
        <v>232</v>
      </c>
      <c r="L82" s="23">
        <v>295.39999999999998</v>
      </c>
    </row>
    <row r="83" spans="2:12">
      <c r="B83" s="21" t="s">
        <v>98</v>
      </c>
      <c r="C83" s="21" t="s">
        <v>233</v>
      </c>
      <c r="D83" s="21" t="s">
        <v>10</v>
      </c>
      <c r="E83" s="21" t="s">
        <v>11</v>
      </c>
      <c r="F83" s="21" t="s">
        <v>12</v>
      </c>
      <c r="G83" s="21" t="s">
        <v>13</v>
      </c>
      <c r="H83" s="21">
        <f>ROUND(Fills_Weekly[[#This Row],[Price2]],2)</f>
        <v>295.39999999999998</v>
      </c>
      <c r="I83" s="22">
        <v>3</v>
      </c>
      <c r="J83" s="21" t="s">
        <v>14</v>
      </c>
      <c r="K83" s="21" t="s">
        <v>234</v>
      </c>
      <c r="L83" s="23">
        <v>295.39999999999998</v>
      </c>
    </row>
    <row r="84" spans="2:12">
      <c r="B84" s="21" t="s">
        <v>98</v>
      </c>
      <c r="C84" s="21" t="s">
        <v>235</v>
      </c>
      <c r="D84" s="21" t="s">
        <v>10</v>
      </c>
      <c r="E84" s="21" t="s">
        <v>11</v>
      </c>
      <c r="F84" s="21" t="s">
        <v>12</v>
      </c>
      <c r="G84" s="21" t="s">
        <v>13</v>
      </c>
      <c r="H84" s="21">
        <f>ROUND(Fills_Weekly[[#This Row],[Price2]],2)</f>
        <v>295.39999999999998</v>
      </c>
      <c r="I84" s="22">
        <v>15</v>
      </c>
      <c r="J84" s="21" t="s">
        <v>14</v>
      </c>
      <c r="K84" s="21" t="s">
        <v>236</v>
      </c>
      <c r="L84" s="23">
        <v>295.39999999999998</v>
      </c>
    </row>
    <row r="85" spans="2:12">
      <c r="B85" s="21" t="s">
        <v>98</v>
      </c>
      <c r="C85" s="21" t="s">
        <v>237</v>
      </c>
      <c r="D85" s="21" t="s">
        <v>10</v>
      </c>
      <c r="E85" s="21" t="s">
        <v>11</v>
      </c>
      <c r="F85" s="21" t="s">
        <v>12</v>
      </c>
      <c r="G85" s="21" t="s">
        <v>13</v>
      </c>
      <c r="H85" s="21">
        <f>ROUND(Fills_Weekly[[#This Row],[Price2]],2)</f>
        <v>295.39999999999998</v>
      </c>
      <c r="I85" s="22">
        <v>5</v>
      </c>
      <c r="J85" s="21" t="s">
        <v>14</v>
      </c>
      <c r="K85" s="21" t="s">
        <v>238</v>
      </c>
      <c r="L85" s="23">
        <v>295.39999999999998</v>
      </c>
    </row>
    <row r="86" spans="2:12">
      <c r="B86" s="21" t="s">
        <v>98</v>
      </c>
      <c r="C86" s="21" t="s">
        <v>237</v>
      </c>
      <c r="D86" s="21" t="s">
        <v>10</v>
      </c>
      <c r="E86" s="21" t="s">
        <v>11</v>
      </c>
      <c r="F86" s="21" t="s">
        <v>12</v>
      </c>
      <c r="G86" s="21" t="s">
        <v>13</v>
      </c>
      <c r="H86" s="21">
        <f>ROUND(Fills_Weekly[[#This Row],[Price2]],2)</f>
        <v>295.39999999999998</v>
      </c>
      <c r="I86" s="22">
        <v>19</v>
      </c>
      <c r="J86" s="21" t="s">
        <v>14</v>
      </c>
      <c r="K86" s="21" t="s">
        <v>239</v>
      </c>
      <c r="L86" s="23">
        <v>295.39999999999998</v>
      </c>
    </row>
    <row r="87" spans="2:12">
      <c r="B87" s="21" t="s">
        <v>98</v>
      </c>
      <c r="C87" s="21" t="s">
        <v>240</v>
      </c>
      <c r="D87" s="21" t="s">
        <v>10</v>
      </c>
      <c r="E87" s="21" t="s">
        <v>11</v>
      </c>
      <c r="F87" s="21" t="s">
        <v>12</v>
      </c>
      <c r="G87" s="21" t="s">
        <v>13</v>
      </c>
      <c r="H87" s="21">
        <f>ROUND(Fills_Weekly[[#This Row],[Price2]],2)</f>
        <v>295.39999999999998</v>
      </c>
      <c r="I87" s="22">
        <v>72</v>
      </c>
      <c r="J87" s="21" t="s">
        <v>14</v>
      </c>
      <c r="K87" s="21" t="s">
        <v>241</v>
      </c>
      <c r="L87" s="23">
        <v>295.39999999999998</v>
      </c>
    </row>
    <row r="88" spans="2:12">
      <c r="B88" s="21" t="s">
        <v>98</v>
      </c>
      <c r="C88" s="21" t="s">
        <v>240</v>
      </c>
      <c r="D88" s="21" t="s">
        <v>10</v>
      </c>
      <c r="E88" s="21" t="s">
        <v>11</v>
      </c>
      <c r="F88" s="21" t="s">
        <v>12</v>
      </c>
      <c r="G88" s="21" t="s">
        <v>13</v>
      </c>
      <c r="H88" s="21">
        <f>ROUND(Fills_Weekly[[#This Row],[Price2]],2)</f>
        <v>295.39999999999998</v>
      </c>
      <c r="I88" s="22">
        <v>43</v>
      </c>
      <c r="J88" s="21" t="s">
        <v>14</v>
      </c>
      <c r="K88" s="21" t="s">
        <v>242</v>
      </c>
      <c r="L88" s="23">
        <v>295.39999999999998</v>
      </c>
    </row>
    <row r="89" spans="2:12">
      <c r="B89" s="21" t="s">
        <v>98</v>
      </c>
      <c r="C89" s="21" t="s">
        <v>240</v>
      </c>
      <c r="D89" s="21" t="s">
        <v>10</v>
      </c>
      <c r="E89" s="21" t="s">
        <v>11</v>
      </c>
      <c r="F89" s="21" t="s">
        <v>12</v>
      </c>
      <c r="G89" s="21" t="s">
        <v>13</v>
      </c>
      <c r="H89" s="21">
        <f>ROUND(Fills_Weekly[[#This Row],[Price2]],2)</f>
        <v>295.39999999999998</v>
      </c>
      <c r="I89" s="22">
        <v>3</v>
      </c>
      <c r="J89" s="21" t="s">
        <v>14</v>
      </c>
      <c r="K89" s="21" t="s">
        <v>243</v>
      </c>
      <c r="L89" s="23">
        <v>295.39999999999998</v>
      </c>
    </row>
    <row r="90" spans="2:12">
      <c r="B90" s="21" t="s">
        <v>98</v>
      </c>
      <c r="C90" s="21" t="s">
        <v>240</v>
      </c>
      <c r="D90" s="21" t="s">
        <v>10</v>
      </c>
      <c r="E90" s="21" t="s">
        <v>11</v>
      </c>
      <c r="F90" s="21" t="s">
        <v>12</v>
      </c>
      <c r="G90" s="21" t="s">
        <v>13</v>
      </c>
      <c r="H90" s="21">
        <f>ROUND(Fills_Weekly[[#This Row],[Price2]],2)</f>
        <v>295.39999999999998</v>
      </c>
      <c r="I90" s="22">
        <v>78</v>
      </c>
      <c r="J90" s="21" t="s">
        <v>14</v>
      </c>
      <c r="K90" s="21" t="s">
        <v>244</v>
      </c>
      <c r="L90" s="23">
        <v>295.39999999999998</v>
      </c>
    </row>
    <row r="91" spans="2:12">
      <c r="B91" s="21" t="s">
        <v>98</v>
      </c>
      <c r="C91" s="21" t="s">
        <v>245</v>
      </c>
      <c r="D91" s="21" t="s">
        <v>10</v>
      </c>
      <c r="E91" s="21" t="s">
        <v>11</v>
      </c>
      <c r="F91" s="21" t="s">
        <v>12</v>
      </c>
      <c r="G91" s="21" t="s">
        <v>13</v>
      </c>
      <c r="H91" s="21">
        <f>ROUND(Fills_Weekly[[#This Row],[Price2]],2)</f>
        <v>295.60000000000002</v>
      </c>
      <c r="I91" s="22">
        <v>216</v>
      </c>
      <c r="J91" s="21" t="s">
        <v>14</v>
      </c>
      <c r="K91" s="21" t="s">
        <v>246</v>
      </c>
      <c r="L91" s="23">
        <v>295.60000000000002</v>
      </c>
    </row>
    <row r="92" spans="2:12">
      <c r="B92" s="21" t="s">
        <v>98</v>
      </c>
      <c r="C92" s="21" t="s">
        <v>247</v>
      </c>
      <c r="D92" s="21" t="s">
        <v>10</v>
      </c>
      <c r="E92" s="21" t="s">
        <v>11</v>
      </c>
      <c r="F92" s="21" t="s">
        <v>12</v>
      </c>
      <c r="G92" s="21" t="s">
        <v>13</v>
      </c>
      <c r="H92" s="21">
        <f>ROUND(Fills_Weekly[[#This Row],[Price2]],2)</f>
        <v>295.8</v>
      </c>
      <c r="I92" s="22">
        <v>195</v>
      </c>
      <c r="J92" s="21" t="s">
        <v>14</v>
      </c>
      <c r="K92" s="21" t="s">
        <v>248</v>
      </c>
      <c r="L92" s="23">
        <v>295.8</v>
      </c>
    </row>
    <row r="93" spans="2:12">
      <c r="B93" s="21" t="s">
        <v>98</v>
      </c>
      <c r="C93" s="21" t="s">
        <v>247</v>
      </c>
      <c r="D93" s="21" t="s">
        <v>10</v>
      </c>
      <c r="E93" s="21" t="s">
        <v>11</v>
      </c>
      <c r="F93" s="21" t="s">
        <v>12</v>
      </c>
      <c r="G93" s="21" t="s">
        <v>13</v>
      </c>
      <c r="H93" s="21">
        <f>ROUND(Fills_Weekly[[#This Row],[Price2]],2)</f>
        <v>295.8</v>
      </c>
      <c r="I93" s="22">
        <v>202</v>
      </c>
      <c r="J93" s="21" t="s">
        <v>14</v>
      </c>
      <c r="K93" s="21" t="s">
        <v>249</v>
      </c>
      <c r="L93" s="23">
        <v>295.8</v>
      </c>
    </row>
    <row r="94" spans="2:12">
      <c r="B94" s="21" t="s">
        <v>98</v>
      </c>
      <c r="C94" s="21" t="s">
        <v>250</v>
      </c>
      <c r="D94" s="21" t="s">
        <v>10</v>
      </c>
      <c r="E94" s="21" t="s">
        <v>11</v>
      </c>
      <c r="F94" s="21" t="s">
        <v>12</v>
      </c>
      <c r="G94" s="21" t="s">
        <v>13</v>
      </c>
      <c r="H94" s="21">
        <f>ROUND(Fills_Weekly[[#This Row],[Price2]],2)</f>
        <v>295.60000000000002</v>
      </c>
      <c r="I94" s="22">
        <v>102</v>
      </c>
      <c r="J94" s="21" t="s">
        <v>14</v>
      </c>
      <c r="K94" s="21" t="s">
        <v>251</v>
      </c>
      <c r="L94" s="23">
        <v>295.60000000000002</v>
      </c>
    </row>
    <row r="95" spans="2:12">
      <c r="B95" s="21" t="s">
        <v>98</v>
      </c>
      <c r="C95" s="21" t="s">
        <v>252</v>
      </c>
      <c r="D95" s="21" t="s">
        <v>10</v>
      </c>
      <c r="E95" s="21" t="s">
        <v>11</v>
      </c>
      <c r="F95" s="21" t="s">
        <v>12</v>
      </c>
      <c r="G95" s="21" t="s">
        <v>13</v>
      </c>
      <c r="H95" s="21">
        <f>ROUND(Fills_Weekly[[#This Row],[Price2]],2)</f>
        <v>295</v>
      </c>
      <c r="I95" s="22">
        <v>62</v>
      </c>
      <c r="J95" s="21" t="s">
        <v>14</v>
      </c>
      <c r="K95" s="21" t="s">
        <v>253</v>
      </c>
      <c r="L95" s="23">
        <v>295</v>
      </c>
    </row>
    <row r="96" spans="2:12">
      <c r="B96" s="21" t="s">
        <v>98</v>
      </c>
      <c r="C96" s="21" t="s">
        <v>252</v>
      </c>
      <c r="D96" s="21" t="s">
        <v>10</v>
      </c>
      <c r="E96" s="21" t="s">
        <v>11</v>
      </c>
      <c r="F96" s="21" t="s">
        <v>12</v>
      </c>
      <c r="G96" s="21" t="s">
        <v>13</v>
      </c>
      <c r="H96" s="21">
        <f>ROUND(Fills_Weekly[[#This Row],[Price2]],2)</f>
        <v>295.2</v>
      </c>
      <c r="I96" s="22">
        <v>93</v>
      </c>
      <c r="J96" s="21" t="s">
        <v>14</v>
      </c>
      <c r="K96" s="21" t="s">
        <v>254</v>
      </c>
      <c r="L96" s="23">
        <v>295.2</v>
      </c>
    </row>
    <row r="97" spans="2:12">
      <c r="B97" s="21" t="s">
        <v>98</v>
      </c>
      <c r="C97" s="21" t="s">
        <v>255</v>
      </c>
      <c r="D97" s="21" t="s">
        <v>10</v>
      </c>
      <c r="E97" s="21" t="s">
        <v>11</v>
      </c>
      <c r="F97" s="21" t="s">
        <v>12</v>
      </c>
      <c r="G97" s="21" t="s">
        <v>13</v>
      </c>
      <c r="H97" s="21">
        <f>ROUND(Fills_Weekly[[#This Row],[Price2]],2)</f>
        <v>295.39999999999998</v>
      </c>
      <c r="I97" s="22">
        <v>28</v>
      </c>
      <c r="J97" s="21" t="s">
        <v>14</v>
      </c>
      <c r="K97" s="21" t="s">
        <v>256</v>
      </c>
      <c r="L97" s="23">
        <v>295.39999999999998</v>
      </c>
    </row>
    <row r="98" spans="2:12">
      <c r="B98" s="21" t="s">
        <v>98</v>
      </c>
      <c r="C98" s="21" t="s">
        <v>255</v>
      </c>
      <c r="D98" s="21" t="s">
        <v>10</v>
      </c>
      <c r="E98" s="21" t="s">
        <v>11</v>
      </c>
      <c r="F98" s="21" t="s">
        <v>12</v>
      </c>
      <c r="G98" s="21" t="s">
        <v>13</v>
      </c>
      <c r="H98" s="21">
        <f>ROUND(Fills_Weekly[[#This Row],[Price2]],2)</f>
        <v>295.39999999999998</v>
      </c>
      <c r="I98" s="22">
        <v>117</v>
      </c>
      <c r="J98" s="21" t="s">
        <v>14</v>
      </c>
      <c r="K98" s="21" t="s">
        <v>257</v>
      </c>
      <c r="L98" s="23">
        <v>295.39999999999998</v>
      </c>
    </row>
    <row r="99" spans="2:12">
      <c r="B99" s="21" t="s">
        <v>98</v>
      </c>
      <c r="C99" s="21" t="s">
        <v>258</v>
      </c>
      <c r="D99" s="21" t="s">
        <v>10</v>
      </c>
      <c r="E99" s="21" t="s">
        <v>11</v>
      </c>
      <c r="F99" s="21" t="s">
        <v>12</v>
      </c>
      <c r="G99" s="21" t="s">
        <v>13</v>
      </c>
      <c r="H99" s="21">
        <f>ROUND(Fills_Weekly[[#This Row],[Price2]],2)</f>
        <v>295.60000000000002</v>
      </c>
      <c r="I99" s="22">
        <v>162</v>
      </c>
      <c r="J99" s="21" t="s">
        <v>14</v>
      </c>
      <c r="K99" s="21" t="s">
        <v>259</v>
      </c>
      <c r="L99" s="23">
        <v>295.60000000000002</v>
      </c>
    </row>
    <row r="100" spans="2:12">
      <c r="B100" s="21" t="s">
        <v>98</v>
      </c>
      <c r="C100" s="21" t="s">
        <v>260</v>
      </c>
      <c r="D100" s="21" t="s">
        <v>10</v>
      </c>
      <c r="E100" s="21" t="s">
        <v>11</v>
      </c>
      <c r="F100" s="21" t="s">
        <v>12</v>
      </c>
      <c r="G100" s="21" t="s">
        <v>13</v>
      </c>
      <c r="H100" s="21">
        <f>ROUND(Fills_Weekly[[#This Row],[Price2]],2)</f>
        <v>295.60000000000002</v>
      </c>
      <c r="I100" s="22">
        <v>106</v>
      </c>
      <c r="J100" s="21" t="s">
        <v>14</v>
      </c>
      <c r="K100" s="21" t="s">
        <v>261</v>
      </c>
      <c r="L100" s="23">
        <v>295.60000000000002</v>
      </c>
    </row>
    <row r="101" spans="2:12">
      <c r="B101" s="21" t="s">
        <v>98</v>
      </c>
      <c r="C101" s="21" t="s">
        <v>262</v>
      </c>
      <c r="D101" s="21" t="s">
        <v>10</v>
      </c>
      <c r="E101" s="21" t="s">
        <v>11</v>
      </c>
      <c r="F101" s="21" t="s">
        <v>12</v>
      </c>
      <c r="G101" s="21" t="s">
        <v>13</v>
      </c>
      <c r="H101" s="21">
        <f>ROUND(Fills_Weekly[[#This Row],[Price2]],2)</f>
        <v>295</v>
      </c>
      <c r="I101" s="22">
        <v>39</v>
      </c>
      <c r="J101" s="21" t="s">
        <v>14</v>
      </c>
      <c r="K101" s="21" t="s">
        <v>263</v>
      </c>
      <c r="L101" s="23">
        <v>295</v>
      </c>
    </row>
    <row r="102" spans="2:12">
      <c r="B102" s="21" t="s">
        <v>98</v>
      </c>
      <c r="C102" s="21" t="s">
        <v>264</v>
      </c>
      <c r="D102" s="21" t="s">
        <v>10</v>
      </c>
      <c r="E102" s="21" t="s">
        <v>11</v>
      </c>
      <c r="F102" s="21" t="s">
        <v>12</v>
      </c>
      <c r="G102" s="21" t="s">
        <v>13</v>
      </c>
      <c r="H102" s="21">
        <f>ROUND(Fills_Weekly[[#This Row],[Price2]],2)</f>
        <v>295.39999999999998</v>
      </c>
      <c r="I102" s="22">
        <v>127</v>
      </c>
      <c r="J102" s="21" t="s">
        <v>14</v>
      </c>
      <c r="K102" s="21" t="s">
        <v>265</v>
      </c>
      <c r="L102" s="23">
        <v>295.39999999999998</v>
      </c>
    </row>
    <row r="103" spans="2:12">
      <c r="B103" s="21" t="s">
        <v>98</v>
      </c>
      <c r="C103" s="21" t="s">
        <v>266</v>
      </c>
      <c r="D103" s="21" t="s">
        <v>10</v>
      </c>
      <c r="E103" s="21" t="s">
        <v>11</v>
      </c>
      <c r="F103" s="21" t="s">
        <v>12</v>
      </c>
      <c r="G103" s="21" t="s">
        <v>13</v>
      </c>
      <c r="H103" s="21">
        <f>ROUND(Fills_Weekly[[#This Row],[Price2]],2)</f>
        <v>295.2</v>
      </c>
      <c r="I103" s="22">
        <v>136</v>
      </c>
      <c r="J103" s="21" t="s">
        <v>14</v>
      </c>
      <c r="K103" s="21" t="s">
        <v>267</v>
      </c>
      <c r="L103" s="23">
        <v>295.2</v>
      </c>
    </row>
    <row r="104" spans="2:12">
      <c r="B104" s="21" t="s">
        <v>98</v>
      </c>
      <c r="C104" s="21" t="s">
        <v>268</v>
      </c>
      <c r="D104" s="21" t="s">
        <v>10</v>
      </c>
      <c r="E104" s="21" t="s">
        <v>11</v>
      </c>
      <c r="F104" s="21" t="s">
        <v>12</v>
      </c>
      <c r="G104" s="21" t="s">
        <v>13</v>
      </c>
      <c r="H104" s="21">
        <f>ROUND(Fills_Weekly[[#This Row],[Price2]],2)</f>
        <v>295.60000000000002</v>
      </c>
      <c r="I104" s="22">
        <v>21</v>
      </c>
      <c r="J104" s="21" t="s">
        <v>14</v>
      </c>
      <c r="K104" s="21" t="s">
        <v>269</v>
      </c>
      <c r="L104" s="23">
        <v>295.60000000000002</v>
      </c>
    </row>
    <row r="105" spans="2:12">
      <c r="B105" s="21" t="s">
        <v>98</v>
      </c>
      <c r="C105" s="21" t="s">
        <v>268</v>
      </c>
      <c r="D105" s="21" t="s">
        <v>10</v>
      </c>
      <c r="E105" s="21" t="s">
        <v>11</v>
      </c>
      <c r="F105" s="21" t="s">
        <v>12</v>
      </c>
      <c r="G105" s="21" t="s">
        <v>13</v>
      </c>
      <c r="H105" s="21">
        <f>ROUND(Fills_Weekly[[#This Row],[Price2]],2)</f>
        <v>295.60000000000002</v>
      </c>
      <c r="I105" s="22">
        <v>80</v>
      </c>
      <c r="J105" s="21" t="s">
        <v>14</v>
      </c>
      <c r="K105" s="21" t="s">
        <v>270</v>
      </c>
      <c r="L105" s="23">
        <v>295.60000000000002</v>
      </c>
    </row>
    <row r="106" spans="2:12">
      <c r="B106" s="21" t="s">
        <v>98</v>
      </c>
      <c r="C106" s="21" t="s">
        <v>271</v>
      </c>
      <c r="D106" s="21" t="s">
        <v>10</v>
      </c>
      <c r="E106" s="21" t="s">
        <v>11</v>
      </c>
      <c r="F106" s="21" t="s">
        <v>12</v>
      </c>
      <c r="G106" s="21" t="s">
        <v>13</v>
      </c>
      <c r="H106" s="21">
        <f>ROUND(Fills_Weekly[[#This Row],[Price2]],2)</f>
        <v>295.60000000000002</v>
      </c>
      <c r="I106" s="22">
        <v>12</v>
      </c>
      <c r="J106" s="21" t="s">
        <v>14</v>
      </c>
      <c r="K106" s="21" t="s">
        <v>272</v>
      </c>
      <c r="L106" s="23">
        <v>295.60000000000002</v>
      </c>
    </row>
    <row r="107" spans="2:12">
      <c r="B107" s="21" t="s">
        <v>98</v>
      </c>
      <c r="C107" s="21" t="s">
        <v>273</v>
      </c>
      <c r="D107" s="21" t="s">
        <v>10</v>
      </c>
      <c r="E107" s="21" t="s">
        <v>11</v>
      </c>
      <c r="F107" s="21" t="s">
        <v>12</v>
      </c>
      <c r="G107" s="21" t="s">
        <v>13</v>
      </c>
      <c r="H107" s="21">
        <f>ROUND(Fills_Weekly[[#This Row],[Price2]],2)</f>
        <v>295.39999999999998</v>
      </c>
      <c r="I107" s="22">
        <v>61</v>
      </c>
      <c r="J107" s="21" t="s">
        <v>14</v>
      </c>
      <c r="K107" s="21" t="s">
        <v>274</v>
      </c>
      <c r="L107" s="23">
        <v>295.39999999999998</v>
      </c>
    </row>
    <row r="108" spans="2:12">
      <c r="B108" s="21" t="s">
        <v>98</v>
      </c>
      <c r="C108" s="21" t="s">
        <v>275</v>
      </c>
      <c r="D108" s="21" t="s">
        <v>10</v>
      </c>
      <c r="E108" s="21" t="s">
        <v>11</v>
      </c>
      <c r="F108" s="21" t="s">
        <v>12</v>
      </c>
      <c r="G108" s="21" t="s">
        <v>13</v>
      </c>
      <c r="H108" s="21">
        <f>ROUND(Fills_Weekly[[#This Row],[Price2]],2)</f>
        <v>295.60000000000002</v>
      </c>
      <c r="I108" s="22">
        <v>65</v>
      </c>
      <c r="J108" s="21" t="s">
        <v>14</v>
      </c>
      <c r="K108" s="21" t="s">
        <v>276</v>
      </c>
      <c r="L108" s="23">
        <v>295.60000000000002</v>
      </c>
    </row>
    <row r="109" spans="2:12">
      <c r="B109" s="21" t="s">
        <v>98</v>
      </c>
      <c r="C109" s="21" t="s">
        <v>275</v>
      </c>
      <c r="D109" s="21" t="s">
        <v>10</v>
      </c>
      <c r="E109" s="21" t="s">
        <v>11</v>
      </c>
      <c r="F109" s="21" t="s">
        <v>12</v>
      </c>
      <c r="G109" s="21" t="s">
        <v>13</v>
      </c>
      <c r="H109" s="21">
        <f>ROUND(Fills_Weekly[[#This Row],[Price2]],2)</f>
        <v>295.60000000000002</v>
      </c>
      <c r="I109" s="22">
        <v>2</v>
      </c>
      <c r="J109" s="21" t="s">
        <v>14</v>
      </c>
      <c r="K109" s="21" t="s">
        <v>277</v>
      </c>
      <c r="L109" s="23">
        <v>295.60000000000002</v>
      </c>
    </row>
    <row r="110" spans="2:12">
      <c r="B110" s="21" t="s">
        <v>98</v>
      </c>
      <c r="C110" s="21" t="s">
        <v>278</v>
      </c>
      <c r="D110" s="21" t="s">
        <v>10</v>
      </c>
      <c r="E110" s="21" t="s">
        <v>11</v>
      </c>
      <c r="F110" s="21" t="s">
        <v>12</v>
      </c>
      <c r="G110" s="21" t="s">
        <v>13</v>
      </c>
      <c r="H110" s="21">
        <f>ROUND(Fills_Weekly[[#This Row],[Price2]],2)</f>
        <v>296</v>
      </c>
      <c r="I110" s="22">
        <v>112</v>
      </c>
      <c r="J110" s="21" t="s">
        <v>14</v>
      </c>
      <c r="K110" s="21" t="s">
        <v>279</v>
      </c>
      <c r="L110" s="23">
        <v>296</v>
      </c>
    </row>
    <row r="111" spans="2:12">
      <c r="B111" s="21" t="s">
        <v>98</v>
      </c>
      <c r="C111" s="21" t="s">
        <v>280</v>
      </c>
      <c r="D111" s="21" t="s">
        <v>10</v>
      </c>
      <c r="E111" s="21" t="s">
        <v>11</v>
      </c>
      <c r="F111" s="21" t="s">
        <v>12</v>
      </c>
      <c r="G111" s="21" t="s">
        <v>13</v>
      </c>
      <c r="H111" s="21">
        <f>ROUND(Fills_Weekly[[#This Row],[Price2]],2)</f>
        <v>296</v>
      </c>
      <c r="I111" s="22">
        <v>140</v>
      </c>
      <c r="J111" s="21" t="s">
        <v>14</v>
      </c>
      <c r="K111" s="21" t="s">
        <v>281</v>
      </c>
      <c r="L111" s="23">
        <v>296</v>
      </c>
    </row>
    <row r="112" spans="2:12">
      <c r="B112" s="21" t="s">
        <v>98</v>
      </c>
      <c r="C112" s="21" t="s">
        <v>282</v>
      </c>
      <c r="D112" s="21" t="s">
        <v>10</v>
      </c>
      <c r="E112" s="21" t="s">
        <v>11</v>
      </c>
      <c r="F112" s="21" t="s">
        <v>12</v>
      </c>
      <c r="G112" s="21" t="s">
        <v>13</v>
      </c>
      <c r="H112" s="21">
        <f>ROUND(Fills_Weekly[[#This Row],[Price2]],2)</f>
        <v>295.8</v>
      </c>
      <c r="I112" s="22">
        <v>141</v>
      </c>
      <c r="J112" s="21" t="s">
        <v>14</v>
      </c>
      <c r="K112" s="21" t="s">
        <v>283</v>
      </c>
      <c r="L112" s="23">
        <v>295.8</v>
      </c>
    </row>
    <row r="113" spans="2:12">
      <c r="B113" s="21" t="s">
        <v>98</v>
      </c>
      <c r="C113" s="21" t="s">
        <v>284</v>
      </c>
      <c r="D113" s="21" t="s">
        <v>10</v>
      </c>
      <c r="E113" s="21" t="s">
        <v>11</v>
      </c>
      <c r="F113" s="21" t="s">
        <v>12</v>
      </c>
      <c r="G113" s="21" t="s">
        <v>13</v>
      </c>
      <c r="H113" s="21">
        <f>ROUND(Fills_Weekly[[#This Row],[Price2]],2)</f>
        <v>295.8</v>
      </c>
      <c r="I113" s="22">
        <v>89</v>
      </c>
      <c r="J113" s="21" t="s">
        <v>14</v>
      </c>
      <c r="K113" s="21" t="s">
        <v>285</v>
      </c>
      <c r="L113" s="23">
        <v>295.8</v>
      </c>
    </row>
    <row r="114" spans="2:12">
      <c r="B114" s="21" t="s">
        <v>98</v>
      </c>
      <c r="C114" s="21" t="s">
        <v>286</v>
      </c>
      <c r="D114" s="21" t="s">
        <v>10</v>
      </c>
      <c r="E114" s="21" t="s">
        <v>11</v>
      </c>
      <c r="F114" s="21" t="s">
        <v>12</v>
      </c>
      <c r="G114" s="21" t="s">
        <v>13</v>
      </c>
      <c r="H114" s="21">
        <f>ROUND(Fills_Weekly[[#This Row],[Price2]],2)</f>
        <v>295.39999999999998</v>
      </c>
      <c r="I114" s="22">
        <v>91</v>
      </c>
      <c r="J114" s="21" t="s">
        <v>14</v>
      </c>
      <c r="K114" s="21" t="s">
        <v>287</v>
      </c>
      <c r="L114" s="23">
        <v>295.39999999999998</v>
      </c>
    </row>
    <row r="115" spans="2:12">
      <c r="B115" s="21" t="s">
        <v>98</v>
      </c>
      <c r="C115" s="21" t="s">
        <v>288</v>
      </c>
      <c r="D115" s="21" t="s">
        <v>10</v>
      </c>
      <c r="E115" s="21" t="s">
        <v>11</v>
      </c>
      <c r="F115" s="21" t="s">
        <v>12</v>
      </c>
      <c r="G115" s="21" t="s">
        <v>13</v>
      </c>
      <c r="H115" s="21">
        <f>ROUND(Fills_Weekly[[#This Row],[Price2]],2)</f>
        <v>295.60000000000002</v>
      </c>
      <c r="I115" s="22">
        <v>118</v>
      </c>
      <c r="J115" s="21" t="s">
        <v>14</v>
      </c>
      <c r="K115" s="21" t="s">
        <v>289</v>
      </c>
      <c r="L115" s="23">
        <v>295.60000000000002</v>
      </c>
    </row>
    <row r="116" spans="2:12">
      <c r="B116" s="21" t="s">
        <v>98</v>
      </c>
      <c r="C116" s="21" t="s">
        <v>290</v>
      </c>
      <c r="D116" s="21" t="s">
        <v>10</v>
      </c>
      <c r="E116" s="21" t="s">
        <v>11</v>
      </c>
      <c r="F116" s="21" t="s">
        <v>12</v>
      </c>
      <c r="G116" s="21" t="s">
        <v>13</v>
      </c>
      <c r="H116" s="21">
        <f>ROUND(Fills_Weekly[[#This Row],[Price2]],2)</f>
        <v>295.60000000000002</v>
      </c>
      <c r="I116" s="22">
        <v>76</v>
      </c>
      <c r="J116" s="21" t="s">
        <v>14</v>
      </c>
      <c r="K116" s="21" t="s">
        <v>291</v>
      </c>
      <c r="L116" s="23">
        <v>295.60000000000002</v>
      </c>
    </row>
    <row r="117" spans="2:12">
      <c r="B117" s="21" t="s">
        <v>98</v>
      </c>
      <c r="C117" s="21" t="s">
        <v>292</v>
      </c>
      <c r="D117" s="21" t="s">
        <v>10</v>
      </c>
      <c r="E117" s="21" t="s">
        <v>11</v>
      </c>
      <c r="F117" s="21" t="s">
        <v>12</v>
      </c>
      <c r="G117" s="21" t="s">
        <v>13</v>
      </c>
      <c r="H117" s="21">
        <f>ROUND(Fills_Weekly[[#This Row],[Price2]],2)</f>
        <v>295.8</v>
      </c>
      <c r="I117" s="22">
        <v>82</v>
      </c>
      <c r="J117" s="21" t="s">
        <v>14</v>
      </c>
      <c r="K117" s="21" t="s">
        <v>293</v>
      </c>
      <c r="L117" s="23">
        <v>295.8</v>
      </c>
    </row>
    <row r="118" spans="2:12">
      <c r="B118" s="21" t="s">
        <v>98</v>
      </c>
      <c r="C118" s="21" t="s">
        <v>294</v>
      </c>
      <c r="D118" s="21" t="s">
        <v>10</v>
      </c>
      <c r="E118" s="21" t="s">
        <v>11</v>
      </c>
      <c r="F118" s="21" t="s">
        <v>12</v>
      </c>
      <c r="G118" s="21" t="s">
        <v>13</v>
      </c>
      <c r="H118" s="21">
        <f>ROUND(Fills_Weekly[[#This Row],[Price2]],2)</f>
        <v>295.2</v>
      </c>
      <c r="I118" s="22">
        <v>55</v>
      </c>
      <c r="J118" s="21" t="s">
        <v>14</v>
      </c>
      <c r="K118" s="21" t="s">
        <v>295</v>
      </c>
      <c r="L118" s="23">
        <v>295.2</v>
      </c>
    </row>
    <row r="119" spans="2:12">
      <c r="B119" s="21" t="s">
        <v>98</v>
      </c>
      <c r="C119" s="21" t="s">
        <v>296</v>
      </c>
      <c r="D119" s="21" t="s">
        <v>10</v>
      </c>
      <c r="E119" s="21" t="s">
        <v>11</v>
      </c>
      <c r="F119" s="21" t="s">
        <v>12</v>
      </c>
      <c r="G119" s="21" t="s">
        <v>13</v>
      </c>
      <c r="H119" s="21">
        <f>ROUND(Fills_Weekly[[#This Row],[Price2]],2)</f>
        <v>295.39999999999998</v>
      </c>
      <c r="I119" s="22">
        <v>102</v>
      </c>
      <c r="J119" s="21" t="s">
        <v>14</v>
      </c>
      <c r="K119" s="21" t="s">
        <v>297</v>
      </c>
      <c r="L119" s="23">
        <v>295.39999999999998</v>
      </c>
    </row>
    <row r="120" spans="2:12">
      <c r="B120" s="21" t="s">
        <v>98</v>
      </c>
      <c r="C120" s="21" t="s">
        <v>298</v>
      </c>
      <c r="D120" s="21" t="s">
        <v>10</v>
      </c>
      <c r="E120" s="21" t="s">
        <v>11</v>
      </c>
      <c r="F120" s="21" t="s">
        <v>12</v>
      </c>
      <c r="G120" s="21" t="s">
        <v>13</v>
      </c>
      <c r="H120" s="21">
        <f>ROUND(Fills_Weekly[[#This Row],[Price2]],2)</f>
        <v>295.60000000000002</v>
      </c>
      <c r="I120" s="22">
        <v>214</v>
      </c>
      <c r="J120" s="21" t="s">
        <v>14</v>
      </c>
      <c r="K120" s="21" t="s">
        <v>299</v>
      </c>
      <c r="L120" s="23">
        <v>295.60000000000002</v>
      </c>
    </row>
    <row r="121" spans="2:12">
      <c r="B121" s="21" t="s">
        <v>98</v>
      </c>
      <c r="C121" s="21" t="s">
        <v>300</v>
      </c>
      <c r="D121" s="21" t="s">
        <v>10</v>
      </c>
      <c r="E121" s="21" t="s">
        <v>11</v>
      </c>
      <c r="F121" s="21" t="s">
        <v>12</v>
      </c>
      <c r="G121" s="21" t="s">
        <v>13</v>
      </c>
      <c r="H121" s="21">
        <f>ROUND(Fills_Weekly[[#This Row],[Price2]],2)</f>
        <v>295.39999999999998</v>
      </c>
      <c r="I121" s="22">
        <v>9</v>
      </c>
      <c r="J121" s="21" t="s">
        <v>14</v>
      </c>
      <c r="K121" s="21" t="s">
        <v>301</v>
      </c>
      <c r="L121" s="23">
        <v>295.39999999999998</v>
      </c>
    </row>
    <row r="122" spans="2:12">
      <c r="B122" s="21" t="s">
        <v>98</v>
      </c>
      <c r="C122" s="21" t="s">
        <v>302</v>
      </c>
      <c r="D122" s="21" t="s">
        <v>10</v>
      </c>
      <c r="E122" s="21" t="s">
        <v>11</v>
      </c>
      <c r="F122" s="21" t="s">
        <v>12</v>
      </c>
      <c r="G122" s="21" t="s">
        <v>13</v>
      </c>
      <c r="H122" s="21">
        <f>ROUND(Fills_Weekly[[#This Row],[Price2]],2)</f>
        <v>295</v>
      </c>
      <c r="I122" s="22">
        <v>9</v>
      </c>
      <c r="J122" s="21" t="s">
        <v>14</v>
      </c>
      <c r="K122" s="21" t="s">
        <v>303</v>
      </c>
      <c r="L122" s="23">
        <v>295</v>
      </c>
    </row>
    <row r="123" spans="2:12">
      <c r="B123" s="21" t="s">
        <v>98</v>
      </c>
      <c r="C123" s="21" t="s">
        <v>302</v>
      </c>
      <c r="D123" s="21" t="s">
        <v>10</v>
      </c>
      <c r="E123" s="21" t="s">
        <v>11</v>
      </c>
      <c r="F123" s="21" t="s">
        <v>12</v>
      </c>
      <c r="G123" s="21" t="s">
        <v>13</v>
      </c>
      <c r="H123" s="21">
        <f>ROUND(Fills_Weekly[[#This Row],[Price2]],2)</f>
        <v>295.2</v>
      </c>
      <c r="I123" s="22">
        <v>97</v>
      </c>
      <c r="J123" s="21" t="s">
        <v>14</v>
      </c>
      <c r="K123" s="21" t="s">
        <v>304</v>
      </c>
      <c r="L123" s="23">
        <v>295.2</v>
      </c>
    </row>
    <row r="124" spans="2:12">
      <c r="B124" s="21" t="s">
        <v>98</v>
      </c>
      <c r="C124" s="21" t="s">
        <v>302</v>
      </c>
      <c r="D124" s="21" t="s">
        <v>10</v>
      </c>
      <c r="E124" s="21" t="s">
        <v>11</v>
      </c>
      <c r="F124" s="21" t="s">
        <v>12</v>
      </c>
      <c r="G124" s="21" t="s">
        <v>13</v>
      </c>
      <c r="H124" s="21">
        <f>ROUND(Fills_Weekly[[#This Row],[Price2]],2)</f>
        <v>295.39999999999998</v>
      </c>
      <c r="I124" s="22">
        <v>163</v>
      </c>
      <c r="J124" s="21" t="s">
        <v>14</v>
      </c>
      <c r="K124" s="21" t="s">
        <v>305</v>
      </c>
      <c r="L124" s="23">
        <v>295.39999999999998</v>
      </c>
    </row>
    <row r="125" spans="2:12">
      <c r="B125" s="21" t="s">
        <v>98</v>
      </c>
      <c r="C125" s="21" t="s">
        <v>306</v>
      </c>
      <c r="D125" s="21" t="s">
        <v>10</v>
      </c>
      <c r="E125" s="21" t="s">
        <v>11</v>
      </c>
      <c r="F125" s="21" t="s">
        <v>12</v>
      </c>
      <c r="G125" s="21" t="s">
        <v>13</v>
      </c>
      <c r="H125" s="21">
        <f>ROUND(Fills_Weekly[[#This Row],[Price2]],2)</f>
        <v>295.39999999999998</v>
      </c>
      <c r="I125" s="22">
        <v>42</v>
      </c>
      <c r="J125" s="21" t="s">
        <v>14</v>
      </c>
      <c r="K125" s="21" t="s">
        <v>307</v>
      </c>
      <c r="L125" s="23">
        <v>295.39999999999998</v>
      </c>
    </row>
    <row r="126" spans="2:12">
      <c r="B126" s="21" t="s">
        <v>98</v>
      </c>
      <c r="C126" s="21" t="s">
        <v>306</v>
      </c>
      <c r="D126" s="21" t="s">
        <v>10</v>
      </c>
      <c r="E126" s="21" t="s">
        <v>11</v>
      </c>
      <c r="F126" s="21" t="s">
        <v>12</v>
      </c>
      <c r="G126" s="21" t="s">
        <v>13</v>
      </c>
      <c r="H126" s="21">
        <f>ROUND(Fills_Weekly[[#This Row],[Price2]],2)</f>
        <v>295.39999999999998</v>
      </c>
      <c r="I126" s="22">
        <v>5</v>
      </c>
      <c r="J126" s="21" t="s">
        <v>14</v>
      </c>
      <c r="K126" s="21" t="s">
        <v>308</v>
      </c>
      <c r="L126" s="23">
        <v>295.39999999999998</v>
      </c>
    </row>
    <row r="127" spans="2:12">
      <c r="B127" s="21" t="s">
        <v>98</v>
      </c>
      <c r="C127" s="21" t="s">
        <v>306</v>
      </c>
      <c r="D127" s="21" t="s">
        <v>10</v>
      </c>
      <c r="E127" s="21" t="s">
        <v>11</v>
      </c>
      <c r="F127" s="21" t="s">
        <v>12</v>
      </c>
      <c r="G127" s="21" t="s">
        <v>13</v>
      </c>
      <c r="H127" s="21">
        <f>ROUND(Fills_Weekly[[#This Row],[Price2]],2)</f>
        <v>295.39999999999998</v>
      </c>
      <c r="I127" s="22">
        <v>35</v>
      </c>
      <c r="J127" s="21" t="s">
        <v>14</v>
      </c>
      <c r="K127" s="21" t="s">
        <v>309</v>
      </c>
      <c r="L127" s="23">
        <v>295.39999999999998</v>
      </c>
    </row>
    <row r="128" spans="2:12">
      <c r="B128" s="21" t="s">
        <v>98</v>
      </c>
      <c r="C128" s="21" t="s">
        <v>310</v>
      </c>
      <c r="D128" s="21" t="s">
        <v>10</v>
      </c>
      <c r="E128" s="21" t="s">
        <v>11</v>
      </c>
      <c r="F128" s="21" t="s">
        <v>12</v>
      </c>
      <c r="G128" s="21" t="s">
        <v>13</v>
      </c>
      <c r="H128" s="21">
        <f>ROUND(Fills_Weekly[[#This Row],[Price2]],2)</f>
        <v>295.39999999999998</v>
      </c>
      <c r="I128" s="22">
        <v>216</v>
      </c>
      <c r="J128" s="21" t="s">
        <v>14</v>
      </c>
      <c r="K128" s="21" t="s">
        <v>311</v>
      </c>
      <c r="L128" s="23">
        <v>295.39999999999998</v>
      </c>
    </row>
    <row r="129" spans="2:12">
      <c r="B129" s="21" t="s">
        <v>98</v>
      </c>
      <c r="C129" s="21" t="s">
        <v>312</v>
      </c>
      <c r="D129" s="21" t="s">
        <v>10</v>
      </c>
      <c r="E129" s="21" t="s">
        <v>11</v>
      </c>
      <c r="F129" s="21" t="s">
        <v>12</v>
      </c>
      <c r="G129" s="21" t="s">
        <v>13</v>
      </c>
      <c r="H129" s="21">
        <f>ROUND(Fills_Weekly[[#This Row],[Price2]],2)</f>
        <v>295.8</v>
      </c>
      <c r="I129" s="22">
        <v>39</v>
      </c>
      <c r="J129" s="21" t="s">
        <v>14</v>
      </c>
      <c r="K129" s="21" t="s">
        <v>313</v>
      </c>
      <c r="L129" s="23">
        <v>295.8</v>
      </c>
    </row>
    <row r="130" spans="2:12">
      <c r="B130" s="21" t="s">
        <v>98</v>
      </c>
      <c r="C130" s="21" t="s">
        <v>312</v>
      </c>
      <c r="D130" s="21" t="s">
        <v>10</v>
      </c>
      <c r="E130" s="21" t="s">
        <v>11</v>
      </c>
      <c r="F130" s="21" t="s">
        <v>12</v>
      </c>
      <c r="G130" s="21" t="s">
        <v>13</v>
      </c>
      <c r="H130" s="21">
        <f>ROUND(Fills_Weekly[[#This Row],[Price2]],2)</f>
        <v>295.8</v>
      </c>
      <c r="I130" s="22">
        <v>44</v>
      </c>
      <c r="J130" s="21" t="s">
        <v>14</v>
      </c>
      <c r="K130" s="21" t="s">
        <v>314</v>
      </c>
      <c r="L130" s="23">
        <v>295.8</v>
      </c>
    </row>
    <row r="131" spans="2:12">
      <c r="B131" s="21" t="s">
        <v>98</v>
      </c>
      <c r="C131" s="21" t="s">
        <v>312</v>
      </c>
      <c r="D131" s="21" t="s">
        <v>10</v>
      </c>
      <c r="E131" s="21" t="s">
        <v>11</v>
      </c>
      <c r="F131" s="21" t="s">
        <v>12</v>
      </c>
      <c r="G131" s="21" t="s">
        <v>13</v>
      </c>
      <c r="H131" s="21">
        <f>ROUND(Fills_Weekly[[#This Row],[Price2]],2)</f>
        <v>295.8</v>
      </c>
      <c r="I131" s="22">
        <v>3</v>
      </c>
      <c r="J131" s="21" t="s">
        <v>14</v>
      </c>
      <c r="K131" s="21" t="s">
        <v>315</v>
      </c>
      <c r="L131" s="23">
        <v>295.8</v>
      </c>
    </row>
    <row r="132" spans="2:12">
      <c r="B132" s="21" t="s">
        <v>98</v>
      </c>
      <c r="C132" s="21" t="s">
        <v>316</v>
      </c>
      <c r="D132" s="21" t="s">
        <v>10</v>
      </c>
      <c r="E132" s="21" t="s">
        <v>11</v>
      </c>
      <c r="F132" s="21" t="s">
        <v>12</v>
      </c>
      <c r="G132" s="21" t="s">
        <v>13</v>
      </c>
      <c r="H132" s="21">
        <f>ROUND(Fills_Weekly[[#This Row],[Price2]],2)</f>
        <v>295.8</v>
      </c>
      <c r="I132" s="22">
        <v>59</v>
      </c>
      <c r="J132" s="21" t="s">
        <v>14</v>
      </c>
      <c r="K132" s="21" t="s">
        <v>317</v>
      </c>
      <c r="L132" s="23">
        <v>295.8</v>
      </c>
    </row>
    <row r="133" spans="2:12">
      <c r="B133" s="21" t="s">
        <v>98</v>
      </c>
      <c r="C133" s="21" t="s">
        <v>316</v>
      </c>
      <c r="D133" s="21" t="s">
        <v>10</v>
      </c>
      <c r="E133" s="21" t="s">
        <v>11</v>
      </c>
      <c r="F133" s="21" t="s">
        <v>12</v>
      </c>
      <c r="G133" s="21" t="s">
        <v>13</v>
      </c>
      <c r="H133" s="21">
        <f>ROUND(Fills_Weekly[[#This Row],[Price2]],2)</f>
        <v>295.8</v>
      </c>
      <c r="I133" s="22">
        <v>178</v>
      </c>
      <c r="J133" s="21" t="s">
        <v>14</v>
      </c>
      <c r="K133" s="21" t="s">
        <v>318</v>
      </c>
      <c r="L133" s="23">
        <v>295.8</v>
      </c>
    </row>
    <row r="134" spans="2:12">
      <c r="B134" s="21" t="s">
        <v>98</v>
      </c>
      <c r="C134" s="21" t="s">
        <v>319</v>
      </c>
      <c r="D134" s="21" t="s">
        <v>10</v>
      </c>
      <c r="E134" s="21" t="s">
        <v>11</v>
      </c>
      <c r="F134" s="21" t="s">
        <v>12</v>
      </c>
      <c r="G134" s="21" t="s">
        <v>13</v>
      </c>
      <c r="H134" s="21">
        <f>ROUND(Fills_Weekly[[#This Row],[Price2]],2)</f>
        <v>295.39999999999998</v>
      </c>
      <c r="I134" s="22">
        <v>16</v>
      </c>
      <c r="J134" s="21" t="s">
        <v>14</v>
      </c>
      <c r="K134" s="21" t="s">
        <v>320</v>
      </c>
      <c r="L134" s="23">
        <v>295.39999999999998</v>
      </c>
    </row>
    <row r="135" spans="2:12">
      <c r="B135" s="21" t="s">
        <v>98</v>
      </c>
      <c r="C135" s="21" t="s">
        <v>319</v>
      </c>
      <c r="D135" s="21" t="s">
        <v>10</v>
      </c>
      <c r="E135" s="21" t="s">
        <v>11</v>
      </c>
      <c r="F135" s="21" t="s">
        <v>12</v>
      </c>
      <c r="G135" s="21" t="s">
        <v>13</v>
      </c>
      <c r="H135" s="21">
        <f>ROUND(Fills_Weekly[[#This Row],[Price2]],2)</f>
        <v>295.39999999999998</v>
      </c>
      <c r="I135" s="22">
        <v>83</v>
      </c>
      <c r="J135" s="21" t="s">
        <v>14</v>
      </c>
      <c r="K135" s="21" t="s">
        <v>321</v>
      </c>
      <c r="L135" s="23">
        <v>295.39999999999998</v>
      </c>
    </row>
    <row r="136" spans="2:12">
      <c r="B136" s="21" t="s">
        <v>98</v>
      </c>
      <c r="C136" s="21" t="s">
        <v>322</v>
      </c>
      <c r="D136" s="21" t="s">
        <v>10</v>
      </c>
      <c r="E136" s="21" t="s">
        <v>11</v>
      </c>
      <c r="F136" s="21" t="s">
        <v>12</v>
      </c>
      <c r="G136" s="21" t="s">
        <v>13</v>
      </c>
      <c r="H136" s="21">
        <f>ROUND(Fills_Weekly[[#This Row],[Price2]],2)</f>
        <v>295.39999999999998</v>
      </c>
      <c r="I136" s="22">
        <v>14</v>
      </c>
      <c r="J136" s="21" t="s">
        <v>14</v>
      </c>
      <c r="K136" s="21" t="s">
        <v>323</v>
      </c>
      <c r="L136" s="23">
        <v>295.39999999999998</v>
      </c>
    </row>
    <row r="137" spans="2:12">
      <c r="B137" s="21" t="s">
        <v>98</v>
      </c>
      <c r="C137" s="21" t="s">
        <v>322</v>
      </c>
      <c r="D137" s="21" t="s">
        <v>10</v>
      </c>
      <c r="E137" s="21" t="s">
        <v>11</v>
      </c>
      <c r="F137" s="21" t="s">
        <v>12</v>
      </c>
      <c r="G137" s="21" t="s">
        <v>13</v>
      </c>
      <c r="H137" s="21">
        <f>ROUND(Fills_Weekly[[#This Row],[Price2]],2)</f>
        <v>295.39999999999998</v>
      </c>
      <c r="I137" s="22">
        <v>3</v>
      </c>
      <c r="J137" s="21" t="s">
        <v>14</v>
      </c>
      <c r="K137" s="21" t="s">
        <v>324</v>
      </c>
      <c r="L137" s="23">
        <v>295.39999999999998</v>
      </c>
    </row>
    <row r="138" spans="2:12">
      <c r="B138" s="21" t="s">
        <v>98</v>
      </c>
      <c r="C138" s="21" t="s">
        <v>322</v>
      </c>
      <c r="D138" s="21" t="s">
        <v>10</v>
      </c>
      <c r="E138" s="21" t="s">
        <v>11</v>
      </c>
      <c r="F138" s="21" t="s">
        <v>12</v>
      </c>
      <c r="G138" s="21" t="s">
        <v>13</v>
      </c>
      <c r="H138" s="21">
        <f>ROUND(Fills_Weekly[[#This Row],[Price2]],2)</f>
        <v>295.39999999999998</v>
      </c>
      <c r="I138" s="22">
        <v>123</v>
      </c>
      <c r="J138" s="21" t="s">
        <v>14</v>
      </c>
      <c r="K138" s="21" t="s">
        <v>325</v>
      </c>
      <c r="L138" s="23">
        <v>295.39999999999998</v>
      </c>
    </row>
    <row r="139" spans="2:12">
      <c r="B139" s="21" t="s">
        <v>98</v>
      </c>
      <c r="C139" s="21" t="s">
        <v>326</v>
      </c>
      <c r="D139" s="21" t="s">
        <v>10</v>
      </c>
      <c r="E139" s="21" t="s">
        <v>11</v>
      </c>
      <c r="F139" s="21" t="s">
        <v>12</v>
      </c>
      <c r="G139" s="21" t="s">
        <v>13</v>
      </c>
      <c r="H139" s="21">
        <f>ROUND(Fills_Weekly[[#This Row],[Price2]],2)</f>
        <v>295.60000000000002</v>
      </c>
      <c r="I139" s="22">
        <v>105</v>
      </c>
      <c r="J139" s="21" t="s">
        <v>14</v>
      </c>
      <c r="K139" s="21" t="s">
        <v>327</v>
      </c>
      <c r="L139" s="23">
        <v>295.60000000000002</v>
      </c>
    </row>
    <row r="140" spans="2:12">
      <c r="B140" s="21" t="s">
        <v>98</v>
      </c>
      <c r="C140" s="21" t="s">
        <v>328</v>
      </c>
      <c r="D140" s="21" t="s">
        <v>10</v>
      </c>
      <c r="E140" s="21" t="s">
        <v>11</v>
      </c>
      <c r="F140" s="21" t="s">
        <v>12</v>
      </c>
      <c r="G140" s="21" t="s">
        <v>13</v>
      </c>
      <c r="H140" s="21">
        <f>ROUND(Fills_Weekly[[#This Row],[Price2]],2)</f>
        <v>295.2</v>
      </c>
      <c r="I140" s="22">
        <v>112</v>
      </c>
      <c r="J140" s="21" t="s">
        <v>14</v>
      </c>
      <c r="K140" s="21" t="s">
        <v>329</v>
      </c>
      <c r="L140" s="23">
        <v>295.2</v>
      </c>
    </row>
    <row r="141" spans="2:12">
      <c r="B141" s="21" t="s">
        <v>98</v>
      </c>
      <c r="C141" s="21" t="s">
        <v>330</v>
      </c>
      <c r="D141" s="21" t="s">
        <v>10</v>
      </c>
      <c r="E141" s="21" t="s">
        <v>11</v>
      </c>
      <c r="F141" s="21" t="s">
        <v>12</v>
      </c>
      <c r="G141" s="21" t="s">
        <v>13</v>
      </c>
      <c r="H141" s="21">
        <f>ROUND(Fills_Weekly[[#This Row],[Price2]],2)</f>
        <v>295.39999999999998</v>
      </c>
      <c r="I141" s="22">
        <v>59</v>
      </c>
      <c r="J141" s="21" t="s">
        <v>14</v>
      </c>
      <c r="K141" s="21" t="s">
        <v>331</v>
      </c>
      <c r="L141" s="23">
        <v>295.39999999999998</v>
      </c>
    </row>
    <row r="142" spans="2:12">
      <c r="B142" s="21" t="s">
        <v>98</v>
      </c>
      <c r="C142" s="21" t="s">
        <v>332</v>
      </c>
      <c r="D142" s="21" t="s">
        <v>10</v>
      </c>
      <c r="E142" s="21" t="s">
        <v>11</v>
      </c>
      <c r="F142" s="21" t="s">
        <v>12</v>
      </c>
      <c r="G142" s="21" t="s">
        <v>13</v>
      </c>
      <c r="H142" s="21">
        <f>ROUND(Fills_Weekly[[#This Row],[Price2]],2)</f>
        <v>293.8</v>
      </c>
      <c r="I142" s="22">
        <v>118</v>
      </c>
      <c r="J142" s="21" t="s">
        <v>14</v>
      </c>
      <c r="K142" s="21" t="s">
        <v>333</v>
      </c>
      <c r="L142" s="23">
        <v>293.8</v>
      </c>
    </row>
    <row r="143" spans="2:12">
      <c r="B143" s="21" t="s">
        <v>98</v>
      </c>
      <c r="C143" s="21" t="s">
        <v>332</v>
      </c>
      <c r="D143" s="21" t="s">
        <v>10</v>
      </c>
      <c r="E143" s="21" t="s">
        <v>11</v>
      </c>
      <c r="F143" s="21" t="s">
        <v>12</v>
      </c>
      <c r="G143" s="21" t="s">
        <v>13</v>
      </c>
      <c r="H143" s="21">
        <f>ROUND(Fills_Weekly[[#This Row],[Price2]],2)</f>
        <v>294</v>
      </c>
      <c r="I143" s="22">
        <v>125</v>
      </c>
      <c r="J143" s="21" t="s">
        <v>14</v>
      </c>
      <c r="K143" s="21" t="s">
        <v>334</v>
      </c>
      <c r="L143" s="23">
        <v>294</v>
      </c>
    </row>
    <row r="144" spans="2:12">
      <c r="B144" s="21" t="s">
        <v>98</v>
      </c>
      <c r="C144" s="21" t="s">
        <v>335</v>
      </c>
      <c r="D144" s="21" t="s">
        <v>10</v>
      </c>
      <c r="E144" s="21" t="s">
        <v>11</v>
      </c>
      <c r="F144" s="21" t="s">
        <v>12</v>
      </c>
      <c r="G144" s="21" t="s">
        <v>13</v>
      </c>
      <c r="H144" s="21">
        <f>ROUND(Fills_Weekly[[#This Row],[Price2]],2)</f>
        <v>294.39999999999998</v>
      </c>
      <c r="I144" s="22">
        <v>106</v>
      </c>
      <c r="J144" s="21" t="s">
        <v>14</v>
      </c>
      <c r="K144" s="21" t="s">
        <v>336</v>
      </c>
      <c r="L144" s="23">
        <v>294.39999999999998</v>
      </c>
    </row>
    <row r="145" spans="2:12">
      <c r="B145" s="21" t="s">
        <v>98</v>
      </c>
      <c r="C145" s="21" t="s">
        <v>337</v>
      </c>
      <c r="D145" s="21" t="s">
        <v>10</v>
      </c>
      <c r="E145" s="21" t="s">
        <v>11</v>
      </c>
      <c r="F145" s="21" t="s">
        <v>12</v>
      </c>
      <c r="G145" s="21" t="s">
        <v>13</v>
      </c>
      <c r="H145" s="21">
        <f>ROUND(Fills_Weekly[[#This Row],[Price2]],2)</f>
        <v>294.60000000000002</v>
      </c>
      <c r="I145" s="22">
        <v>115</v>
      </c>
      <c r="J145" s="21" t="s">
        <v>14</v>
      </c>
      <c r="K145" s="21" t="s">
        <v>338</v>
      </c>
      <c r="L145" s="23">
        <v>294.60000000000002</v>
      </c>
    </row>
    <row r="146" spans="2:12">
      <c r="B146" s="21" t="s">
        <v>98</v>
      </c>
      <c r="C146" s="21" t="s">
        <v>339</v>
      </c>
      <c r="D146" s="21" t="s">
        <v>10</v>
      </c>
      <c r="E146" s="21" t="s">
        <v>11</v>
      </c>
      <c r="F146" s="21" t="s">
        <v>12</v>
      </c>
      <c r="G146" s="21" t="s">
        <v>13</v>
      </c>
      <c r="H146" s="21">
        <f>ROUND(Fills_Weekly[[#This Row],[Price2]],2)</f>
        <v>294.60000000000002</v>
      </c>
      <c r="I146" s="22">
        <v>70</v>
      </c>
      <c r="J146" s="21" t="s">
        <v>14</v>
      </c>
      <c r="K146" s="21" t="s">
        <v>340</v>
      </c>
      <c r="L146" s="23">
        <v>294.60000000000002</v>
      </c>
    </row>
    <row r="147" spans="2:12">
      <c r="B147" s="21" t="s">
        <v>98</v>
      </c>
      <c r="C147" s="21" t="s">
        <v>339</v>
      </c>
      <c r="D147" s="21" t="s">
        <v>10</v>
      </c>
      <c r="E147" s="21" t="s">
        <v>11</v>
      </c>
      <c r="F147" s="21" t="s">
        <v>12</v>
      </c>
      <c r="G147" s="21" t="s">
        <v>13</v>
      </c>
      <c r="H147" s="21">
        <f>ROUND(Fills_Weekly[[#This Row],[Price2]],2)</f>
        <v>294.8</v>
      </c>
      <c r="I147" s="22">
        <v>112</v>
      </c>
      <c r="J147" s="21" t="s">
        <v>14</v>
      </c>
      <c r="K147" s="21" t="s">
        <v>341</v>
      </c>
      <c r="L147" s="23">
        <v>294.8</v>
      </c>
    </row>
    <row r="148" spans="2:12">
      <c r="B148" s="21" t="s">
        <v>98</v>
      </c>
      <c r="C148" s="21" t="s">
        <v>342</v>
      </c>
      <c r="D148" s="21" t="s">
        <v>10</v>
      </c>
      <c r="E148" s="21" t="s">
        <v>11</v>
      </c>
      <c r="F148" s="21" t="s">
        <v>12</v>
      </c>
      <c r="G148" s="21" t="s">
        <v>13</v>
      </c>
      <c r="H148" s="21">
        <f>ROUND(Fills_Weekly[[#This Row],[Price2]],2)</f>
        <v>295</v>
      </c>
      <c r="I148" s="22">
        <v>140</v>
      </c>
      <c r="J148" s="21" t="s">
        <v>14</v>
      </c>
      <c r="K148" s="21" t="s">
        <v>343</v>
      </c>
      <c r="L148" s="23">
        <v>295</v>
      </c>
    </row>
    <row r="149" spans="2:12">
      <c r="B149" s="21" t="s">
        <v>98</v>
      </c>
      <c r="C149" s="21" t="s">
        <v>342</v>
      </c>
      <c r="D149" s="21" t="s">
        <v>10</v>
      </c>
      <c r="E149" s="21" t="s">
        <v>11</v>
      </c>
      <c r="F149" s="21" t="s">
        <v>12</v>
      </c>
      <c r="G149" s="21" t="s">
        <v>13</v>
      </c>
      <c r="H149" s="21">
        <f>ROUND(Fills_Weekly[[#This Row],[Price2]],2)</f>
        <v>295.2</v>
      </c>
      <c r="I149" s="22">
        <v>113</v>
      </c>
      <c r="J149" s="21" t="s">
        <v>14</v>
      </c>
      <c r="K149" s="21" t="s">
        <v>344</v>
      </c>
      <c r="L149" s="23">
        <v>295.2</v>
      </c>
    </row>
    <row r="150" spans="2:12">
      <c r="B150" s="21" t="s">
        <v>98</v>
      </c>
      <c r="C150" s="21" t="s">
        <v>345</v>
      </c>
      <c r="D150" s="21" t="s">
        <v>10</v>
      </c>
      <c r="E150" s="21" t="s">
        <v>11</v>
      </c>
      <c r="F150" s="21" t="s">
        <v>12</v>
      </c>
      <c r="G150" s="21" t="s">
        <v>13</v>
      </c>
      <c r="H150" s="21">
        <f>ROUND(Fills_Weekly[[#This Row],[Price2]],2)</f>
        <v>294.60000000000002</v>
      </c>
      <c r="I150" s="22">
        <v>1</v>
      </c>
      <c r="J150" s="21" t="s">
        <v>14</v>
      </c>
      <c r="K150" s="21" t="s">
        <v>346</v>
      </c>
      <c r="L150" s="23">
        <v>294.60000000000002</v>
      </c>
    </row>
    <row r="151" spans="2:12">
      <c r="B151" s="21" t="s">
        <v>98</v>
      </c>
      <c r="C151" s="21" t="s">
        <v>347</v>
      </c>
      <c r="D151" s="21" t="s">
        <v>10</v>
      </c>
      <c r="E151" s="21" t="s">
        <v>11</v>
      </c>
      <c r="F151" s="21" t="s">
        <v>12</v>
      </c>
      <c r="G151" s="21" t="s">
        <v>13</v>
      </c>
      <c r="H151" s="21">
        <f>ROUND(Fills_Weekly[[#This Row],[Price2]],2)</f>
        <v>294.60000000000002</v>
      </c>
      <c r="I151" s="22">
        <v>88</v>
      </c>
      <c r="J151" s="21" t="s">
        <v>14</v>
      </c>
      <c r="K151" s="21" t="s">
        <v>348</v>
      </c>
      <c r="L151" s="23">
        <v>294.60000000000002</v>
      </c>
    </row>
    <row r="152" spans="2:12">
      <c r="B152" s="21" t="s">
        <v>98</v>
      </c>
      <c r="C152" s="21" t="s">
        <v>349</v>
      </c>
      <c r="D152" s="21" t="s">
        <v>10</v>
      </c>
      <c r="E152" s="21" t="s">
        <v>11</v>
      </c>
      <c r="F152" s="21" t="s">
        <v>12</v>
      </c>
      <c r="G152" s="21" t="s">
        <v>13</v>
      </c>
      <c r="H152" s="21">
        <f>ROUND(Fills_Weekly[[#This Row],[Price2]],2)</f>
        <v>294.8</v>
      </c>
      <c r="I152" s="22">
        <v>123</v>
      </c>
      <c r="J152" s="21" t="s">
        <v>14</v>
      </c>
      <c r="K152" s="21" t="s">
        <v>350</v>
      </c>
      <c r="L152" s="23">
        <v>294.8</v>
      </c>
    </row>
    <row r="153" spans="2:12">
      <c r="B153" s="21" t="s">
        <v>98</v>
      </c>
      <c r="C153" s="21" t="s">
        <v>349</v>
      </c>
      <c r="D153" s="21" t="s">
        <v>10</v>
      </c>
      <c r="E153" s="21" t="s">
        <v>11</v>
      </c>
      <c r="F153" s="21" t="s">
        <v>12</v>
      </c>
      <c r="G153" s="21" t="s">
        <v>13</v>
      </c>
      <c r="H153" s="21">
        <f>ROUND(Fills_Weekly[[#This Row],[Price2]],2)</f>
        <v>294.8</v>
      </c>
      <c r="I153" s="22">
        <v>26</v>
      </c>
      <c r="J153" s="21" t="s">
        <v>14</v>
      </c>
      <c r="K153" s="21" t="s">
        <v>351</v>
      </c>
      <c r="L153" s="23">
        <v>294.8</v>
      </c>
    </row>
    <row r="154" spans="2:12">
      <c r="B154" s="21" t="s">
        <v>98</v>
      </c>
      <c r="C154" s="21" t="s">
        <v>352</v>
      </c>
      <c r="D154" s="21" t="s">
        <v>10</v>
      </c>
      <c r="E154" s="21" t="s">
        <v>11</v>
      </c>
      <c r="F154" s="21" t="s">
        <v>12</v>
      </c>
      <c r="G154" s="21" t="s">
        <v>13</v>
      </c>
      <c r="H154" s="21">
        <f>ROUND(Fills_Weekly[[#This Row],[Price2]],2)</f>
        <v>295</v>
      </c>
      <c r="I154" s="22">
        <v>140</v>
      </c>
      <c r="J154" s="21" t="s">
        <v>14</v>
      </c>
      <c r="K154" s="21" t="s">
        <v>353</v>
      </c>
      <c r="L154" s="23">
        <v>295</v>
      </c>
    </row>
    <row r="155" spans="2:12">
      <c r="B155" s="21" t="s">
        <v>98</v>
      </c>
      <c r="C155" s="21" t="s">
        <v>354</v>
      </c>
      <c r="D155" s="21" t="s">
        <v>10</v>
      </c>
      <c r="E155" s="21" t="s">
        <v>11</v>
      </c>
      <c r="F155" s="21" t="s">
        <v>12</v>
      </c>
      <c r="G155" s="21" t="s">
        <v>13</v>
      </c>
      <c r="H155" s="21">
        <f>ROUND(Fills_Weekly[[#This Row],[Price2]],2)</f>
        <v>293.2</v>
      </c>
      <c r="I155" s="22">
        <v>50</v>
      </c>
      <c r="J155" s="21" t="s">
        <v>14</v>
      </c>
      <c r="K155" s="21" t="s">
        <v>355</v>
      </c>
      <c r="L155" s="23">
        <v>293.2</v>
      </c>
    </row>
    <row r="156" spans="2:12">
      <c r="B156" s="21" t="s">
        <v>356</v>
      </c>
      <c r="C156" s="21" t="s">
        <v>357</v>
      </c>
      <c r="D156" s="21" t="s">
        <v>10</v>
      </c>
      <c r="E156" s="21" t="s">
        <v>11</v>
      </c>
      <c r="F156" s="21" t="s">
        <v>12</v>
      </c>
      <c r="G156" s="21" t="s">
        <v>13</v>
      </c>
      <c r="H156" s="21">
        <f>ROUND(Fills_Weekly[[#This Row],[Price2]],2)</f>
        <v>293.8</v>
      </c>
      <c r="I156" s="22">
        <v>13</v>
      </c>
      <c r="J156" s="21" t="s">
        <v>14</v>
      </c>
      <c r="K156" s="21" t="s">
        <v>358</v>
      </c>
      <c r="L156" s="23">
        <v>293.8</v>
      </c>
    </row>
    <row r="157" spans="2:12">
      <c r="B157" s="21" t="s">
        <v>356</v>
      </c>
      <c r="C157" s="21" t="s">
        <v>359</v>
      </c>
      <c r="D157" s="21" t="s">
        <v>10</v>
      </c>
      <c r="E157" s="21" t="s">
        <v>11</v>
      </c>
      <c r="F157" s="21" t="s">
        <v>12</v>
      </c>
      <c r="G157" s="21" t="s">
        <v>13</v>
      </c>
      <c r="H157" s="21">
        <f>ROUND(Fills_Weekly[[#This Row],[Price2]],2)</f>
        <v>294</v>
      </c>
      <c r="I157" s="22">
        <v>172</v>
      </c>
      <c r="J157" s="21" t="s">
        <v>14</v>
      </c>
      <c r="K157" s="21" t="s">
        <v>360</v>
      </c>
      <c r="L157" s="23">
        <v>294</v>
      </c>
    </row>
    <row r="158" spans="2:12">
      <c r="B158" s="21" t="s">
        <v>356</v>
      </c>
      <c r="C158" s="21" t="s">
        <v>359</v>
      </c>
      <c r="D158" s="21" t="s">
        <v>10</v>
      </c>
      <c r="E158" s="21" t="s">
        <v>11</v>
      </c>
      <c r="F158" s="21" t="s">
        <v>12</v>
      </c>
      <c r="G158" s="21" t="s">
        <v>13</v>
      </c>
      <c r="H158" s="21">
        <f>ROUND(Fills_Weekly[[#This Row],[Price2]],2)</f>
        <v>294</v>
      </c>
      <c r="I158" s="22">
        <v>76</v>
      </c>
      <c r="J158" s="21" t="s">
        <v>14</v>
      </c>
      <c r="K158" s="21" t="s">
        <v>361</v>
      </c>
      <c r="L158" s="23">
        <v>294</v>
      </c>
    </row>
    <row r="159" spans="2:12">
      <c r="B159" s="21" t="s">
        <v>356</v>
      </c>
      <c r="C159" s="21" t="s">
        <v>359</v>
      </c>
      <c r="D159" s="21" t="s">
        <v>10</v>
      </c>
      <c r="E159" s="21" t="s">
        <v>11</v>
      </c>
      <c r="F159" s="21" t="s">
        <v>12</v>
      </c>
      <c r="G159" s="21" t="s">
        <v>13</v>
      </c>
      <c r="H159" s="21">
        <f>ROUND(Fills_Weekly[[#This Row],[Price2]],2)</f>
        <v>293.8</v>
      </c>
      <c r="I159" s="22">
        <v>105</v>
      </c>
      <c r="J159" s="21" t="s">
        <v>14</v>
      </c>
      <c r="K159" s="21" t="s">
        <v>362</v>
      </c>
      <c r="L159" s="23">
        <v>293.8</v>
      </c>
    </row>
    <row r="160" spans="2:12">
      <c r="B160" s="21" t="s">
        <v>356</v>
      </c>
      <c r="C160" s="21" t="s">
        <v>363</v>
      </c>
      <c r="D160" s="21" t="s">
        <v>10</v>
      </c>
      <c r="E160" s="21" t="s">
        <v>11</v>
      </c>
      <c r="F160" s="21" t="s">
        <v>12</v>
      </c>
      <c r="G160" s="21" t="s">
        <v>13</v>
      </c>
      <c r="H160" s="21">
        <f>ROUND(Fills_Weekly[[#This Row],[Price2]],2)</f>
        <v>293.2</v>
      </c>
      <c r="I160" s="22">
        <v>99</v>
      </c>
      <c r="J160" s="21" t="s">
        <v>14</v>
      </c>
      <c r="K160" s="21" t="s">
        <v>364</v>
      </c>
      <c r="L160" s="23">
        <v>293.2</v>
      </c>
    </row>
    <row r="161" spans="2:12">
      <c r="B161" s="21" t="s">
        <v>356</v>
      </c>
      <c r="C161" s="21" t="s">
        <v>365</v>
      </c>
      <c r="D161" s="21" t="s">
        <v>10</v>
      </c>
      <c r="E161" s="21" t="s">
        <v>11</v>
      </c>
      <c r="F161" s="21" t="s">
        <v>12</v>
      </c>
      <c r="G161" s="21" t="s">
        <v>13</v>
      </c>
      <c r="H161" s="21">
        <f>ROUND(Fills_Weekly[[#This Row],[Price2]],2)</f>
        <v>293</v>
      </c>
      <c r="I161" s="22">
        <v>139</v>
      </c>
      <c r="J161" s="21" t="s">
        <v>14</v>
      </c>
      <c r="K161" s="21" t="s">
        <v>366</v>
      </c>
      <c r="L161" s="23">
        <v>293</v>
      </c>
    </row>
    <row r="162" spans="2:12">
      <c r="B162" s="21" t="s">
        <v>356</v>
      </c>
      <c r="C162" s="21" t="s">
        <v>367</v>
      </c>
      <c r="D162" s="21" t="s">
        <v>10</v>
      </c>
      <c r="E162" s="21" t="s">
        <v>11</v>
      </c>
      <c r="F162" s="21" t="s">
        <v>12</v>
      </c>
      <c r="G162" s="21" t="s">
        <v>13</v>
      </c>
      <c r="H162" s="21">
        <f>ROUND(Fills_Weekly[[#This Row],[Price2]],2)</f>
        <v>292.8</v>
      </c>
      <c r="I162" s="22">
        <v>73</v>
      </c>
      <c r="J162" s="21" t="s">
        <v>14</v>
      </c>
      <c r="K162" s="21" t="s">
        <v>368</v>
      </c>
      <c r="L162" s="23">
        <v>292.8</v>
      </c>
    </row>
    <row r="163" spans="2:12">
      <c r="B163" s="21" t="s">
        <v>356</v>
      </c>
      <c r="C163" s="21" t="s">
        <v>369</v>
      </c>
      <c r="D163" s="21" t="s">
        <v>10</v>
      </c>
      <c r="E163" s="21" t="s">
        <v>11</v>
      </c>
      <c r="F163" s="21" t="s">
        <v>12</v>
      </c>
      <c r="G163" s="21" t="s">
        <v>13</v>
      </c>
      <c r="H163" s="21">
        <f>ROUND(Fills_Weekly[[#This Row],[Price2]],2)</f>
        <v>293</v>
      </c>
      <c r="I163" s="22">
        <v>73</v>
      </c>
      <c r="J163" s="21" t="s">
        <v>14</v>
      </c>
      <c r="K163" s="21" t="s">
        <v>370</v>
      </c>
      <c r="L163" s="23">
        <v>293</v>
      </c>
    </row>
    <row r="164" spans="2:12">
      <c r="B164" s="21" t="s">
        <v>356</v>
      </c>
      <c r="C164" s="21" t="s">
        <v>369</v>
      </c>
      <c r="D164" s="21" t="s">
        <v>10</v>
      </c>
      <c r="E164" s="21" t="s">
        <v>11</v>
      </c>
      <c r="F164" s="21" t="s">
        <v>12</v>
      </c>
      <c r="G164" s="21" t="s">
        <v>13</v>
      </c>
      <c r="H164" s="21">
        <f>ROUND(Fills_Weekly[[#This Row],[Price2]],2)</f>
        <v>293</v>
      </c>
      <c r="I164" s="22">
        <v>15</v>
      </c>
      <c r="J164" s="21" t="s">
        <v>14</v>
      </c>
      <c r="K164" s="21" t="s">
        <v>371</v>
      </c>
      <c r="L164" s="23">
        <v>293</v>
      </c>
    </row>
    <row r="165" spans="2:12">
      <c r="B165" s="21" t="s">
        <v>356</v>
      </c>
      <c r="C165" s="21" t="s">
        <v>372</v>
      </c>
      <c r="D165" s="21" t="s">
        <v>10</v>
      </c>
      <c r="E165" s="21" t="s">
        <v>11</v>
      </c>
      <c r="F165" s="21" t="s">
        <v>12</v>
      </c>
      <c r="G165" s="21" t="s">
        <v>13</v>
      </c>
      <c r="H165" s="21">
        <f>ROUND(Fills_Weekly[[#This Row],[Price2]],2)</f>
        <v>292.8</v>
      </c>
      <c r="I165" s="22">
        <v>34</v>
      </c>
      <c r="J165" s="21" t="s">
        <v>14</v>
      </c>
      <c r="K165" s="21" t="s">
        <v>373</v>
      </c>
      <c r="L165" s="23">
        <v>292.8</v>
      </c>
    </row>
    <row r="166" spans="2:12">
      <c r="B166" s="21" t="s">
        <v>356</v>
      </c>
      <c r="C166" s="21" t="s">
        <v>372</v>
      </c>
      <c r="D166" s="21" t="s">
        <v>10</v>
      </c>
      <c r="E166" s="21" t="s">
        <v>11</v>
      </c>
      <c r="F166" s="21" t="s">
        <v>12</v>
      </c>
      <c r="G166" s="21" t="s">
        <v>13</v>
      </c>
      <c r="H166" s="21">
        <f>ROUND(Fills_Weekly[[#This Row],[Price2]],2)</f>
        <v>292.8</v>
      </c>
      <c r="I166" s="22">
        <v>52</v>
      </c>
      <c r="J166" s="21" t="s">
        <v>14</v>
      </c>
      <c r="K166" s="21" t="s">
        <v>374</v>
      </c>
      <c r="L166" s="23">
        <v>292.8</v>
      </c>
    </row>
    <row r="167" spans="2:12">
      <c r="B167" s="21" t="s">
        <v>356</v>
      </c>
      <c r="C167" s="21" t="s">
        <v>375</v>
      </c>
      <c r="D167" s="21" t="s">
        <v>10</v>
      </c>
      <c r="E167" s="21" t="s">
        <v>11</v>
      </c>
      <c r="F167" s="21" t="s">
        <v>12</v>
      </c>
      <c r="G167" s="21" t="s">
        <v>13</v>
      </c>
      <c r="H167" s="21">
        <f>ROUND(Fills_Weekly[[#This Row],[Price2]],2)</f>
        <v>292.8</v>
      </c>
      <c r="I167" s="22">
        <v>176</v>
      </c>
      <c r="J167" s="21" t="s">
        <v>14</v>
      </c>
      <c r="K167" s="21" t="s">
        <v>376</v>
      </c>
      <c r="L167" s="23">
        <v>292.8</v>
      </c>
    </row>
    <row r="168" spans="2:12">
      <c r="B168" s="21" t="s">
        <v>356</v>
      </c>
      <c r="C168" s="21" t="s">
        <v>377</v>
      </c>
      <c r="D168" s="21" t="s">
        <v>10</v>
      </c>
      <c r="E168" s="21" t="s">
        <v>11</v>
      </c>
      <c r="F168" s="21" t="s">
        <v>12</v>
      </c>
      <c r="G168" s="21" t="s">
        <v>13</v>
      </c>
      <c r="H168" s="21">
        <f>ROUND(Fills_Weekly[[#This Row],[Price2]],2)</f>
        <v>292.8</v>
      </c>
      <c r="I168" s="22">
        <v>134</v>
      </c>
      <c r="J168" s="21" t="s">
        <v>14</v>
      </c>
      <c r="K168" s="21" t="s">
        <v>378</v>
      </c>
      <c r="L168" s="23">
        <v>292.8</v>
      </c>
    </row>
    <row r="169" spans="2:12">
      <c r="B169" s="21" t="s">
        <v>356</v>
      </c>
      <c r="C169" s="21" t="s">
        <v>379</v>
      </c>
      <c r="D169" s="21" t="s">
        <v>10</v>
      </c>
      <c r="E169" s="21" t="s">
        <v>11</v>
      </c>
      <c r="F169" s="21" t="s">
        <v>12</v>
      </c>
      <c r="G169" s="21" t="s">
        <v>13</v>
      </c>
      <c r="H169" s="21">
        <f>ROUND(Fills_Weekly[[#This Row],[Price2]],2)</f>
        <v>292.8</v>
      </c>
      <c r="I169" s="22">
        <v>101</v>
      </c>
      <c r="J169" s="21" t="s">
        <v>14</v>
      </c>
      <c r="K169" s="21" t="s">
        <v>380</v>
      </c>
      <c r="L169" s="23">
        <v>292.8</v>
      </c>
    </row>
    <row r="170" spans="2:12">
      <c r="B170" s="21" t="s">
        <v>356</v>
      </c>
      <c r="C170" s="21" t="s">
        <v>379</v>
      </c>
      <c r="D170" s="21" t="s">
        <v>10</v>
      </c>
      <c r="E170" s="21" t="s">
        <v>11</v>
      </c>
      <c r="F170" s="21" t="s">
        <v>12</v>
      </c>
      <c r="G170" s="21" t="s">
        <v>13</v>
      </c>
      <c r="H170" s="21">
        <f>ROUND(Fills_Weekly[[#This Row],[Price2]],2)</f>
        <v>292.8</v>
      </c>
      <c r="I170" s="22">
        <v>135</v>
      </c>
      <c r="J170" s="21" t="s">
        <v>14</v>
      </c>
      <c r="K170" s="21" t="s">
        <v>381</v>
      </c>
      <c r="L170" s="23">
        <v>292.8</v>
      </c>
    </row>
    <row r="171" spans="2:12">
      <c r="B171" s="21" t="s">
        <v>356</v>
      </c>
      <c r="C171" s="21" t="s">
        <v>382</v>
      </c>
      <c r="D171" s="21" t="s">
        <v>10</v>
      </c>
      <c r="E171" s="21" t="s">
        <v>11</v>
      </c>
      <c r="F171" s="21" t="s">
        <v>12</v>
      </c>
      <c r="G171" s="21" t="s">
        <v>13</v>
      </c>
      <c r="H171" s="21">
        <f>ROUND(Fills_Weekly[[#This Row],[Price2]],2)</f>
        <v>293</v>
      </c>
      <c r="I171" s="22">
        <v>155</v>
      </c>
      <c r="J171" s="21" t="s">
        <v>14</v>
      </c>
      <c r="K171" s="21" t="s">
        <v>383</v>
      </c>
      <c r="L171" s="23">
        <v>293</v>
      </c>
    </row>
    <row r="172" spans="2:12">
      <c r="B172" s="21" t="s">
        <v>356</v>
      </c>
      <c r="C172" s="21" t="s">
        <v>382</v>
      </c>
      <c r="D172" s="21" t="s">
        <v>10</v>
      </c>
      <c r="E172" s="21" t="s">
        <v>11</v>
      </c>
      <c r="F172" s="21" t="s">
        <v>12</v>
      </c>
      <c r="G172" s="21" t="s">
        <v>13</v>
      </c>
      <c r="H172" s="21">
        <f>ROUND(Fills_Weekly[[#This Row],[Price2]],2)</f>
        <v>293.2</v>
      </c>
      <c r="I172" s="22">
        <v>207</v>
      </c>
      <c r="J172" s="21" t="s">
        <v>14</v>
      </c>
      <c r="K172" s="21" t="s">
        <v>384</v>
      </c>
      <c r="L172" s="23">
        <v>293.2</v>
      </c>
    </row>
    <row r="173" spans="2:12">
      <c r="B173" s="21" t="s">
        <v>356</v>
      </c>
      <c r="C173" s="21" t="s">
        <v>385</v>
      </c>
      <c r="D173" s="21" t="s">
        <v>10</v>
      </c>
      <c r="E173" s="21" t="s">
        <v>11</v>
      </c>
      <c r="F173" s="21" t="s">
        <v>12</v>
      </c>
      <c r="G173" s="21" t="s">
        <v>13</v>
      </c>
      <c r="H173" s="21">
        <f>ROUND(Fills_Weekly[[#This Row],[Price2]],2)</f>
        <v>293.60000000000002</v>
      </c>
      <c r="I173" s="22">
        <v>19</v>
      </c>
      <c r="J173" s="21" t="s">
        <v>14</v>
      </c>
      <c r="K173" s="21" t="s">
        <v>386</v>
      </c>
      <c r="L173" s="23">
        <v>293.60000000000002</v>
      </c>
    </row>
    <row r="174" spans="2:12">
      <c r="B174" s="21" t="s">
        <v>356</v>
      </c>
      <c r="C174" s="21" t="s">
        <v>385</v>
      </c>
      <c r="D174" s="21" t="s">
        <v>10</v>
      </c>
      <c r="E174" s="21" t="s">
        <v>11</v>
      </c>
      <c r="F174" s="21" t="s">
        <v>12</v>
      </c>
      <c r="G174" s="21" t="s">
        <v>13</v>
      </c>
      <c r="H174" s="21">
        <f>ROUND(Fills_Weekly[[#This Row],[Price2]],2)</f>
        <v>293.60000000000002</v>
      </c>
      <c r="I174" s="22">
        <v>61</v>
      </c>
      <c r="J174" s="21" t="s">
        <v>14</v>
      </c>
      <c r="K174" s="21" t="s">
        <v>387</v>
      </c>
      <c r="L174" s="23">
        <v>293.60000000000002</v>
      </c>
    </row>
    <row r="175" spans="2:12">
      <c r="B175" s="21" t="s">
        <v>356</v>
      </c>
      <c r="C175" s="21" t="s">
        <v>385</v>
      </c>
      <c r="D175" s="21" t="s">
        <v>10</v>
      </c>
      <c r="E175" s="21" t="s">
        <v>11</v>
      </c>
      <c r="F175" s="21" t="s">
        <v>12</v>
      </c>
      <c r="G175" s="21" t="s">
        <v>13</v>
      </c>
      <c r="H175" s="21">
        <f>ROUND(Fills_Weekly[[#This Row],[Price2]],2)</f>
        <v>293.60000000000002</v>
      </c>
      <c r="I175" s="22">
        <v>8</v>
      </c>
      <c r="J175" s="21" t="s">
        <v>14</v>
      </c>
      <c r="K175" s="21" t="s">
        <v>388</v>
      </c>
      <c r="L175" s="23">
        <v>293.60000000000002</v>
      </c>
    </row>
    <row r="176" spans="2:12">
      <c r="B176" s="21" t="s">
        <v>356</v>
      </c>
      <c r="C176" s="21" t="s">
        <v>389</v>
      </c>
      <c r="D176" s="21" t="s">
        <v>10</v>
      </c>
      <c r="E176" s="21" t="s">
        <v>11</v>
      </c>
      <c r="F176" s="21" t="s">
        <v>12</v>
      </c>
      <c r="G176" s="21" t="s">
        <v>13</v>
      </c>
      <c r="H176" s="21">
        <f>ROUND(Fills_Weekly[[#This Row],[Price2]],2)</f>
        <v>293.2</v>
      </c>
      <c r="I176" s="22">
        <v>90</v>
      </c>
      <c r="J176" s="21" t="s">
        <v>14</v>
      </c>
      <c r="K176" s="21" t="s">
        <v>390</v>
      </c>
      <c r="L176" s="23">
        <v>293.2</v>
      </c>
    </row>
    <row r="177" spans="2:12">
      <c r="B177" s="21" t="s">
        <v>356</v>
      </c>
      <c r="C177" s="21" t="s">
        <v>391</v>
      </c>
      <c r="D177" s="21" t="s">
        <v>10</v>
      </c>
      <c r="E177" s="21" t="s">
        <v>11</v>
      </c>
      <c r="F177" s="21" t="s">
        <v>12</v>
      </c>
      <c r="G177" s="21" t="s">
        <v>13</v>
      </c>
      <c r="H177" s="21">
        <f>ROUND(Fills_Weekly[[#This Row],[Price2]],2)</f>
        <v>293.39999999999998</v>
      </c>
      <c r="I177" s="22">
        <v>146</v>
      </c>
      <c r="J177" s="21" t="s">
        <v>14</v>
      </c>
      <c r="K177" s="21" t="s">
        <v>392</v>
      </c>
      <c r="L177" s="23">
        <v>293.39999999999998</v>
      </c>
    </row>
    <row r="178" spans="2:12">
      <c r="B178" s="21" t="s">
        <v>356</v>
      </c>
      <c r="C178" s="21" t="s">
        <v>393</v>
      </c>
      <c r="D178" s="21" t="s">
        <v>10</v>
      </c>
      <c r="E178" s="21" t="s">
        <v>11</v>
      </c>
      <c r="F178" s="21" t="s">
        <v>12</v>
      </c>
      <c r="G178" s="21" t="s">
        <v>13</v>
      </c>
      <c r="H178" s="21">
        <f>ROUND(Fills_Weekly[[#This Row],[Price2]],2)</f>
        <v>293.39999999999998</v>
      </c>
      <c r="I178" s="22">
        <v>14</v>
      </c>
      <c r="J178" s="21" t="s">
        <v>14</v>
      </c>
      <c r="K178" s="21" t="s">
        <v>394</v>
      </c>
      <c r="L178" s="23">
        <v>293.39999999999998</v>
      </c>
    </row>
    <row r="179" spans="2:12">
      <c r="B179" s="21" t="s">
        <v>356</v>
      </c>
      <c r="C179" s="21" t="s">
        <v>395</v>
      </c>
      <c r="D179" s="21" t="s">
        <v>10</v>
      </c>
      <c r="E179" s="21" t="s">
        <v>11</v>
      </c>
      <c r="F179" s="21" t="s">
        <v>12</v>
      </c>
      <c r="G179" s="21" t="s">
        <v>13</v>
      </c>
      <c r="H179" s="21">
        <f>ROUND(Fills_Weekly[[#This Row],[Price2]],2)</f>
        <v>293.2</v>
      </c>
      <c r="I179" s="22">
        <v>158</v>
      </c>
      <c r="J179" s="21" t="s">
        <v>14</v>
      </c>
      <c r="K179" s="21" t="s">
        <v>396</v>
      </c>
      <c r="L179" s="23">
        <v>293.2</v>
      </c>
    </row>
    <row r="180" spans="2:12">
      <c r="B180" s="21" t="s">
        <v>356</v>
      </c>
      <c r="C180" s="21" t="s">
        <v>397</v>
      </c>
      <c r="D180" s="21" t="s">
        <v>10</v>
      </c>
      <c r="E180" s="21" t="s">
        <v>11</v>
      </c>
      <c r="F180" s="21" t="s">
        <v>12</v>
      </c>
      <c r="G180" s="21" t="s">
        <v>13</v>
      </c>
      <c r="H180" s="21">
        <f>ROUND(Fills_Weekly[[#This Row],[Price2]],2)</f>
        <v>292.8</v>
      </c>
      <c r="I180" s="22">
        <v>64</v>
      </c>
      <c r="J180" s="21" t="s">
        <v>14</v>
      </c>
      <c r="K180" s="21" t="s">
        <v>398</v>
      </c>
      <c r="L180" s="23">
        <v>292.8</v>
      </c>
    </row>
    <row r="181" spans="2:12">
      <c r="B181" s="21" t="s">
        <v>356</v>
      </c>
      <c r="C181" s="21" t="s">
        <v>397</v>
      </c>
      <c r="D181" s="21" t="s">
        <v>10</v>
      </c>
      <c r="E181" s="21" t="s">
        <v>11</v>
      </c>
      <c r="F181" s="21" t="s">
        <v>12</v>
      </c>
      <c r="G181" s="21" t="s">
        <v>13</v>
      </c>
      <c r="H181" s="21">
        <f>ROUND(Fills_Weekly[[#This Row],[Price2]],2)</f>
        <v>293</v>
      </c>
      <c r="I181" s="22">
        <v>96</v>
      </c>
      <c r="J181" s="21" t="s">
        <v>14</v>
      </c>
      <c r="K181" s="21" t="s">
        <v>399</v>
      </c>
      <c r="L181" s="23">
        <v>293</v>
      </c>
    </row>
    <row r="182" spans="2:12">
      <c r="B182" s="21" t="s">
        <v>356</v>
      </c>
      <c r="C182" s="21" t="s">
        <v>400</v>
      </c>
      <c r="D182" s="21" t="s">
        <v>10</v>
      </c>
      <c r="E182" s="21" t="s">
        <v>11</v>
      </c>
      <c r="F182" s="21" t="s">
        <v>12</v>
      </c>
      <c r="G182" s="21" t="s">
        <v>13</v>
      </c>
      <c r="H182" s="21">
        <f>ROUND(Fills_Weekly[[#This Row],[Price2]],2)</f>
        <v>293.2</v>
      </c>
      <c r="I182" s="22">
        <v>86</v>
      </c>
      <c r="J182" s="21" t="s">
        <v>14</v>
      </c>
      <c r="K182" s="21" t="s">
        <v>401</v>
      </c>
      <c r="L182" s="23">
        <v>293.2</v>
      </c>
    </row>
    <row r="183" spans="2:12">
      <c r="B183" s="21" t="s">
        <v>356</v>
      </c>
      <c r="C183" s="21" t="s">
        <v>402</v>
      </c>
      <c r="D183" s="21" t="s">
        <v>10</v>
      </c>
      <c r="E183" s="21" t="s">
        <v>11</v>
      </c>
      <c r="F183" s="21" t="s">
        <v>12</v>
      </c>
      <c r="G183" s="21" t="s">
        <v>13</v>
      </c>
      <c r="H183" s="21">
        <f>ROUND(Fills_Weekly[[#This Row],[Price2]],2)</f>
        <v>293.39999999999998</v>
      </c>
      <c r="I183" s="22">
        <v>124</v>
      </c>
      <c r="J183" s="21" t="s">
        <v>14</v>
      </c>
      <c r="K183" s="21" t="s">
        <v>403</v>
      </c>
      <c r="L183" s="23">
        <v>293.39999999999998</v>
      </c>
    </row>
    <row r="184" spans="2:12">
      <c r="B184" s="21" t="s">
        <v>356</v>
      </c>
      <c r="C184" s="21" t="s">
        <v>404</v>
      </c>
      <c r="D184" s="21" t="s">
        <v>10</v>
      </c>
      <c r="E184" s="21" t="s">
        <v>11</v>
      </c>
      <c r="F184" s="21" t="s">
        <v>12</v>
      </c>
      <c r="G184" s="21" t="s">
        <v>13</v>
      </c>
      <c r="H184" s="21">
        <f>ROUND(Fills_Weekly[[#This Row],[Price2]],2)</f>
        <v>293.60000000000002</v>
      </c>
      <c r="I184" s="22">
        <v>184</v>
      </c>
      <c r="J184" s="21" t="s">
        <v>14</v>
      </c>
      <c r="K184" s="21" t="s">
        <v>405</v>
      </c>
      <c r="L184" s="23">
        <v>293.60000000000002</v>
      </c>
    </row>
    <row r="185" spans="2:12">
      <c r="B185" s="21" t="s">
        <v>356</v>
      </c>
      <c r="C185" s="21" t="s">
        <v>406</v>
      </c>
      <c r="D185" s="21" t="s">
        <v>10</v>
      </c>
      <c r="E185" s="21" t="s">
        <v>11</v>
      </c>
      <c r="F185" s="21" t="s">
        <v>12</v>
      </c>
      <c r="G185" s="21" t="s">
        <v>13</v>
      </c>
      <c r="H185" s="21">
        <f>ROUND(Fills_Weekly[[#This Row],[Price2]],2)</f>
        <v>293.60000000000002</v>
      </c>
      <c r="I185" s="22">
        <v>213</v>
      </c>
      <c r="J185" s="21" t="s">
        <v>14</v>
      </c>
      <c r="K185" s="21" t="s">
        <v>407</v>
      </c>
      <c r="L185" s="23">
        <v>293.60000000000002</v>
      </c>
    </row>
    <row r="186" spans="2:12">
      <c r="B186" s="21" t="s">
        <v>356</v>
      </c>
      <c r="C186" s="21" t="s">
        <v>408</v>
      </c>
      <c r="D186" s="21" t="s">
        <v>10</v>
      </c>
      <c r="E186" s="21" t="s">
        <v>11</v>
      </c>
      <c r="F186" s="21" t="s">
        <v>12</v>
      </c>
      <c r="G186" s="21" t="s">
        <v>13</v>
      </c>
      <c r="H186" s="21">
        <f>ROUND(Fills_Weekly[[#This Row],[Price2]],2)</f>
        <v>293.60000000000002</v>
      </c>
      <c r="I186" s="22">
        <v>26</v>
      </c>
      <c r="J186" s="21" t="s">
        <v>14</v>
      </c>
      <c r="K186" s="21" t="s">
        <v>409</v>
      </c>
      <c r="L186" s="23">
        <v>293.60000000000002</v>
      </c>
    </row>
    <row r="187" spans="2:12">
      <c r="B187" s="21" t="s">
        <v>356</v>
      </c>
      <c r="C187" s="21" t="s">
        <v>410</v>
      </c>
      <c r="D187" s="21" t="s">
        <v>10</v>
      </c>
      <c r="E187" s="21" t="s">
        <v>11</v>
      </c>
      <c r="F187" s="21" t="s">
        <v>12</v>
      </c>
      <c r="G187" s="21" t="s">
        <v>13</v>
      </c>
      <c r="H187" s="21">
        <f>ROUND(Fills_Weekly[[#This Row],[Price2]],2)</f>
        <v>293.60000000000002</v>
      </c>
      <c r="I187" s="22">
        <v>67</v>
      </c>
      <c r="J187" s="21" t="s">
        <v>14</v>
      </c>
      <c r="K187" s="21" t="s">
        <v>411</v>
      </c>
      <c r="L187" s="23">
        <v>293.60000000000002</v>
      </c>
    </row>
    <row r="188" spans="2:12">
      <c r="B188" s="21" t="s">
        <v>356</v>
      </c>
      <c r="C188" s="21" t="s">
        <v>412</v>
      </c>
      <c r="D188" s="21" t="s">
        <v>10</v>
      </c>
      <c r="E188" s="21" t="s">
        <v>11</v>
      </c>
      <c r="F188" s="21" t="s">
        <v>12</v>
      </c>
      <c r="G188" s="21" t="s">
        <v>13</v>
      </c>
      <c r="H188" s="21">
        <f>ROUND(Fills_Weekly[[#This Row],[Price2]],2)</f>
        <v>293.8</v>
      </c>
      <c r="I188" s="22">
        <v>138</v>
      </c>
      <c r="J188" s="21" t="s">
        <v>14</v>
      </c>
      <c r="K188" s="21" t="s">
        <v>413</v>
      </c>
      <c r="L188" s="23">
        <v>293.8</v>
      </c>
    </row>
    <row r="189" spans="2:12">
      <c r="B189" s="21" t="s">
        <v>356</v>
      </c>
      <c r="C189" s="21" t="s">
        <v>414</v>
      </c>
      <c r="D189" s="21" t="s">
        <v>10</v>
      </c>
      <c r="E189" s="21" t="s">
        <v>11</v>
      </c>
      <c r="F189" s="21" t="s">
        <v>12</v>
      </c>
      <c r="G189" s="21" t="s">
        <v>13</v>
      </c>
      <c r="H189" s="21">
        <f>ROUND(Fills_Weekly[[#This Row],[Price2]],2)</f>
        <v>293.8</v>
      </c>
      <c r="I189" s="22">
        <v>141</v>
      </c>
      <c r="J189" s="21" t="s">
        <v>14</v>
      </c>
      <c r="K189" s="21" t="s">
        <v>415</v>
      </c>
      <c r="L189" s="23">
        <v>293.8</v>
      </c>
    </row>
    <row r="190" spans="2:12">
      <c r="B190" s="21" t="s">
        <v>356</v>
      </c>
      <c r="C190" s="21" t="s">
        <v>416</v>
      </c>
      <c r="D190" s="21" t="s">
        <v>10</v>
      </c>
      <c r="E190" s="21" t="s">
        <v>11</v>
      </c>
      <c r="F190" s="21" t="s">
        <v>12</v>
      </c>
      <c r="G190" s="21" t="s">
        <v>13</v>
      </c>
      <c r="H190" s="21">
        <f>ROUND(Fills_Weekly[[#This Row],[Price2]],2)</f>
        <v>293.60000000000002</v>
      </c>
      <c r="I190" s="22">
        <v>72</v>
      </c>
      <c r="J190" s="21" t="s">
        <v>14</v>
      </c>
      <c r="K190" s="21" t="s">
        <v>417</v>
      </c>
      <c r="L190" s="23">
        <v>293.60000000000002</v>
      </c>
    </row>
    <row r="191" spans="2:12">
      <c r="B191" s="21" t="s">
        <v>356</v>
      </c>
      <c r="C191" s="21" t="s">
        <v>418</v>
      </c>
      <c r="D191" s="21" t="s">
        <v>10</v>
      </c>
      <c r="E191" s="21" t="s">
        <v>11</v>
      </c>
      <c r="F191" s="21" t="s">
        <v>12</v>
      </c>
      <c r="G191" s="21" t="s">
        <v>13</v>
      </c>
      <c r="H191" s="21">
        <f>ROUND(Fills_Weekly[[#This Row],[Price2]],2)</f>
        <v>293.8</v>
      </c>
      <c r="I191" s="22">
        <v>63</v>
      </c>
      <c r="J191" s="21" t="s">
        <v>14</v>
      </c>
      <c r="K191" s="21" t="s">
        <v>419</v>
      </c>
      <c r="L191" s="23">
        <v>293.8</v>
      </c>
    </row>
    <row r="192" spans="2:12">
      <c r="B192" s="21" t="s">
        <v>356</v>
      </c>
      <c r="C192" s="21" t="s">
        <v>418</v>
      </c>
      <c r="D192" s="21" t="s">
        <v>10</v>
      </c>
      <c r="E192" s="21" t="s">
        <v>11</v>
      </c>
      <c r="F192" s="21" t="s">
        <v>12</v>
      </c>
      <c r="G192" s="21" t="s">
        <v>13</v>
      </c>
      <c r="H192" s="21">
        <f>ROUND(Fills_Weekly[[#This Row],[Price2]],2)</f>
        <v>293.8</v>
      </c>
      <c r="I192" s="22">
        <v>4</v>
      </c>
      <c r="J192" s="21" t="s">
        <v>14</v>
      </c>
      <c r="K192" s="21" t="s">
        <v>420</v>
      </c>
      <c r="L192" s="23">
        <v>293.8</v>
      </c>
    </row>
    <row r="193" spans="2:12">
      <c r="B193" s="21" t="s">
        <v>356</v>
      </c>
      <c r="C193" s="21" t="s">
        <v>421</v>
      </c>
      <c r="D193" s="21" t="s">
        <v>10</v>
      </c>
      <c r="E193" s="21" t="s">
        <v>11</v>
      </c>
      <c r="F193" s="21" t="s">
        <v>12</v>
      </c>
      <c r="G193" s="21" t="s">
        <v>13</v>
      </c>
      <c r="H193" s="21">
        <f>ROUND(Fills_Weekly[[#This Row],[Price2]],2)</f>
        <v>293.2</v>
      </c>
      <c r="I193" s="22">
        <v>103</v>
      </c>
      <c r="J193" s="21" t="s">
        <v>14</v>
      </c>
      <c r="K193" s="21" t="s">
        <v>422</v>
      </c>
      <c r="L193" s="23">
        <v>293.2</v>
      </c>
    </row>
    <row r="194" spans="2:12">
      <c r="B194" s="21" t="s">
        <v>356</v>
      </c>
      <c r="C194" s="21" t="s">
        <v>423</v>
      </c>
      <c r="D194" s="21" t="s">
        <v>10</v>
      </c>
      <c r="E194" s="21" t="s">
        <v>11</v>
      </c>
      <c r="F194" s="21" t="s">
        <v>12</v>
      </c>
      <c r="G194" s="21" t="s">
        <v>13</v>
      </c>
      <c r="H194" s="21">
        <f>ROUND(Fills_Weekly[[#This Row],[Price2]],2)</f>
        <v>293.39999999999998</v>
      </c>
      <c r="I194" s="22">
        <v>108</v>
      </c>
      <c r="J194" s="21" t="s">
        <v>14</v>
      </c>
      <c r="K194" s="21" t="s">
        <v>424</v>
      </c>
      <c r="L194" s="23">
        <v>293.39999999999998</v>
      </c>
    </row>
    <row r="195" spans="2:12">
      <c r="B195" s="21" t="s">
        <v>356</v>
      </c>
      <c r="C195" s="21" t="s">
        <v>425</v>
      </c>
      <c r="D195" s="21" t="s">
        <v>10</v>
      </c>
      <c r="E195" s="21" t="s">
        <v>11</v>
      </c>
      <c r="F195" s="21" t="s">
        <v>12</v>
      </c>
      <c r="G195" s="21" t="s">
        <v>13</v>
      </c>
      <c r="H195" s="21">
        <f>ROUND(Fills_Weekly[[#This Row],[Price2]],2)</f>
        <v>293.39999999999998</v>
      </c>
      <c r="I195" s="22">
        <v>75</v>
      </c>
      <c r="J195" s="21" t="s">
        <v>14</v>
      </c>
      <c r="K195" s="21" t="s">
        <v>426</v>
      </c>
      <c r="L195" s="23">
        <v>293.39999999999998</v>
      </c>
    </row>
    <row r="196" spans="2:12">
      <c r="B196" s="21" t="s">
        <v>356</v>
      </c>
      <c r="C196" s="21" t="s">
        <v>427</v>
      </c>
      <c r="D196" s="21" t="s">
        <v>10</v>
      </c>
      <c r="E196" s="21" t="s">
        <v>11</v>
      </c>
      <c r="F196" s="21" t="s">
        <v>12</v>
      </c>
      <c r="G196" s="21" t="s">
        <v>13</v>
      </c>
      <c r="H196" s="21">
        <f>ROUND(Fills_Weekly[[#This Row],[Price2]],2)</f>
        <v>293.39999999999998</v>
      </c>
      <c r="I196" s="22">
        <v>98</v>
      </c>
      <c r="J196" s="21" t="s">
        <v>14</v>
      </c>
      <c r="K196" s="21" t="s">
        <v>428</v>
      </c>
      <c r="L196" s="23">
        <v>293.39999999999998</v>
      </c>
    </row>
    <row r="197" spans="2:12">
      <c r="B197" s="21" t="s">
        <v>356</v>
      </c>
      <c r="C197" s="21" t="s">
        <v>429</v>
      </c>
      <c r="D197" s="21" t="s">
        <v>10</v>
      </c>
      <c r="E197" s="21" t="s">
        <v>11</v>
      </c>
      <c r="F197" s="21" t="s">
        <v>12</v>
      </c>
      <c r="G197" s="21" t="s">
        <v>13</v>
      </c>
      <c r="H197" s="21">
        <f>ROUND(Fills_Weekly[[#This Row],[Price2]],2)</f>
        <v>293.2</v>
      </c>
      <c r="I197" s="22">
        <v>66</v>
      </c>
      <c r="J197" s="21" t="s">
        <v>14</v>
      </c>
      <c r="K197" s="21" t="s">
        <v>430</v>
      </c>
      <c r="L197" s="23">
        <v>293.2</v>
      </c>
    </row>
    <row r="198" spans="2:12">
      <c r="B198" s="21" t="s">
        <v>356</v>
      </c>
      <c r="C198" s="21" t="s">
        <v>431</v>
      </c>
      <c r="D198" s="21" t="s">
        <v>10</v>
      </c>
      <c r="E198" s="21" t="s">
        <v>11</v>
      </c>
      <c r="F198" s="21" t="s">
        <v>12</v>
      </c>
      <c r="G198" s="21" t="s">
        <v>13</v>
      </c>
      <c r="H198" s="21">
        <f>ROUND(Fills_Weekly[[#This Row],[Price2]],2)</f>
        <v>293.2</v>
      </c>
      <c r="I198" s="22">
        <v>61</v>
      </c>
      <c r="J198" s="21" t="s">
        <v>14</v>
      </c>
      <c r="K198" s="21" t="s">
        <v>432</v>
      </c>
      <c r="L198" s="23">
        <v>293.2</v>
      </c>
    </row>
    <row r="199" spans="2:12">
      <c r="B199" s="21" t="s">
        <v>356</v>
      </c>
      <c r="C199" s="21" t="s">
        <v>431</v>
      </c>
      <c r="D199" s="21" t="s">
        <v>10</v>
      </c>
      <c r="E199" s="21" t="s">
        <v>11</v>
      </c>
      <c r="F199" s="21" t="s">
        <v>12</v>
      </c>
      <c r="G199" s="21" t="s">
        <v>13</v>
      </c>
      <c r="H199" s="21">
        <f>ROUND(Fills_Weekly[[#This Row],[Price2]],2)</f>
        <v>293.39999999999998</v>
      </c>
      <c r="I199" s="22">
        <v>91</v>
      </c>
      <c r="J199" s="21" t="s">
        <v>14</v>
      </c>
      <c r="K199" s="21" t="s">
        <v>433</v>
      </c>
      <c r="L199" s="23">
        <v>293.39999999999998</v>
      </c>
    </row>
    <row r="200" spans="2:12">
      <c r="B200" s="21" t="s">
        <v>356</v>
      </c>
      <c r="C200" s="21" t="s">
        <v>434</v>
      </c>
      <c r="D200" s="21" t="s">
        <v>10</v>
      </c>
      <c r="E200" s="21" t="s">
        <v>11</v>
      </c>
      <c r="F200" s="21" t="s">
        <v>12</v>
      </c>
      <c r="G200" s="21" t="s">
        <v>13</v>
      </c>
      <c r="H200" s="21">
        <f>ROUND(Fills_Weekly[[#This Row],[Price2]],2)</f>
        <v>293.39999999999998</v>
      </c>
      <c r="I200" s="22">
        <v>134</v>
      </c>
      <c r="J200" s="21" t="s">
        <v>14</v>
      </c>
      <c r="K200" s="21" t="s">
        <v>435</v>
      </c>
      <c r="L200" s="23">
        <v>293.39999999999998</v>
      </c>
    </row>
    <row r="201" spans="2:12">
      <c r="B201" s="21" t="s">
        <v>356</v>
      </c>
      <c r="C201" s="21" t="s">
        <v>434</v>
      </c>
      <c r="D201" s="21" t="s">
        <v>10</v>
      </c>
      <c r="E201" s="21" t="s">
        <v>11</v>
      </c>
      <c r="F201" s="21" t="s">
        <v>12</v>
      </c>
      <c r="G201" s="21" t="s">
        <v>13</v>
      </c>
      <c r="H201" s="21">
        <f>ROUND(Fills_Weekly[[#This Row],[Price2]],2)</f>
        <v>293.39999999999998</v>
      </c>
      <c r="I201" s="22">
        <v>1</v>
      </c>
      <c r="J201" s="21" t="s">
        <v>14</v>
      </c>
      <c r="K201" s="21" t="s">
        <v>436</v>
      </c>
      <c r="L201" s="23">
        <v>293.39999999999998</v>
      </c>
    </row>
    <row r="202" spans="2:12">
      <c r="B202" s="21" t="s">
        <v>356</v>
      </c>
      <c r="C202" s="21" t="s">
        <v>437</v>
      </c>
      <c r="D202" s="21" t="s">
        <v>10</v>
      </c>
      <c r="E202" s="21" t="s">
        <v>11</v>
      </c>
      <c r="F202" s="21" t="s">
        <v>12</v>
      </c>
      <c r="G202" s="21" t="s">
        <v>13</v>
      </c>
      <c r="H202" s="21">
        <f>ROUND(Fills_Weekly[[#This Row],[Price2]],2)</f>
        <v>293.60000000000002</v>
      </c>
      <c r="I202" s="22">
        <v>64</v>
      </c>
      <c r="J202" s="21" t="s">
        <v>14</v>
      </c>
      <c r="K202" s="21" t="s">
        <v>438</v>
      </c>
      <c r="L202" s="23">
        <v>293.60000000000002</v>
      </c>
    </row>
    <row r="203" spans="2:12">
      <c r="B203" s="21" t="s">
        <v>356</v>
      </c>
      <c r="C203" s="21" t="s">
        <v>439</v>
      </c>
      <c r="D203" s="21" t="s">
        <v>10</v>
      </c>
      <c r="E203" s="21" t="s">
        <v>11</v>
      </c>
      <c r="F203" s="21" t="s">
        <v>12</v>
      </c>
      <c r="G203" s="21" t="s">
        <v>13</v>
      </c>
      <c r="H203" s="21">
        <f>ROUND(Fills_Weekly[[#This Row],[Price2]],2)</f>
        <v>293.60000000000002</v>
      </c>
      <c r="I203" s="22">
        <v>85</v>
      </c>
      <c r="J203" s="21" t="s">
        <v>14</v>
      </c>
      <c r="K203" s="21" t="s">
        <v>440</v>
      </c>
      <c r="L203" s="23">
        <v>293.60000000000002</v>
      </c>
    </row>
    <row r="204" spans="2:12">
      <c r="B204" s="21" t="s">
        <v>356</v>
      </c>
      <c r="C204" s="21" t="s">
        <v>441</v>
      </c>
      <c r="D204" s="21" t="s">
        <v>10</v>
      </c>
      <c r="E204" s="21" t="s">
        <v>11</v>
      </c>
      <c r="F204" s="21" t="s">
        <v>12</v>
      </c>
      <c r="G204" s="21" t="s">
        <v>13</v>
      </c>
      <c r="H204" s="21">
        <f>ROUND(Fills_Weekly[[#This Row],[Price2]],2)</f>
        <v>293.60000000000002</v>
      </c>
      <c r="I204" s="22">
        <v>62</v>
      </c>
      <c r="J204" s="21" t="s">
        <v>14</v>
      </c>
      <c r="K204" s="21" t="s">
        <v>442</v>
      </c>
      <c r="L204" s="23">
        <v>293.60000000000002</v>
      </c>
    </row>
    <row r="205" spans="2:12">
      <c r="B205" s="21" t="s">
        <v>356</v>
      </c>
      <c r="C205" s="21" t="s">
        <v>441</v>
      </c>
      <c r="D205" s="21" t="s">
        <v>10</v>
      </c>
      <c r="E205" s="21" t="s">
        <v>11</v>
      </c>
      <c r="F205" s="21" t="s">
        <v>12</v>
      </c>
      <c r="G205" s="21" t="s">
        <v>13</v>
      </c>
      <c r="H205" s="21">
        <f>ROUND(Fills_Weekly[[#This Row],[Price2]],2)</f>
        <v>293.60000000000002</v>
      </c>
      <c r="I205" s="22">
        <v>20</v>
      </c>
      <c r="J205" s="21" t="s">
        <v>14</v>
      </c>
      <c r="K205" s="21" t="s">
        <v>443</v>
      </c>
      <c r="L205" s="23">
        <v>293.60000000000002</v>
      </c>
    </row>
    <row r="206" spans="2:12">
      <c r="B206" s="21" t="s">
        <v>356</v>
      </c>
      <c r="C206" s="21" t="s">
        <v>444</v>
      </c>
      <c r="D206" s="21" t="s">
        <v>10</v>
      </c>
      <c r="E206" s="21" t="s">
        <v>11</v>
      </c>
      <c r="F206" s="21" t="s">
        <v>12</v>
      </c>
      <c r="G206" s="21" t="s">
        <v>13</v>
      </c>
      <c r="H206" s="21">
        <f>ROUND(Fills_Weekly[[#This Row],[Price2]],2)</f>
        <v>293.60000000000002</v>
      </c>
      <c r="I206" s="22">
        <v>111</v>
      </c>
      <c r="J206" s="21" t="s">
        <v>14</v>
      </c>
      <c r="K206" s="21" t="s">
        <v>445</v>
      </c>
      <c r="L206" s="23">
        <v>293.60000000000002</v>
      </c>
    </row>
    <row r="207" spans="2:12">
      <c r="B207" s="21" t="s">
        <v>356</v>
      </c>
      <c r="C207" s="21" t="s">
        <v>446</v>
      </c>
      <c r="D207" s="21" t="s">
        <v>10</v>
      </c>
      <c r="E207" s="21" t="s">
        <v>11</v>
      </c>
      <c r="F207" s="21" t="s">
        <v>12</v>
      </c>
      <c r="G207" s="21" t="s">
        <v>13</v>
      </c>
      <c r="H207" s="21">
        <f>ROUND(Fills_Weekly[[#This Row],[Price2]],2)</f>
        <v>293.8</v>
      </c>
      <c r="I207" s="22">
        <v>150</v>
      </c>
      <c r="J207" s="21" t="s">
        <v>14</v>
      </c>
      <c r="K207" s="21" t="s">
        <v>447</v>
      </c>
      <c r="L207" s="23">
        <v>293.8</v>
      </c>
    </row>
    <row r="208" spans="2:12">
      <c r="B208" s="21" t="s">
        <v>356</v>
      </c>
      <c r="C208" s="21" t="s">
        <v>448</v>
      </c>
      <c r="D208" s="21" t="s">
        <v>10</v>
      </c>
      <c r="E208" s="21" t="s">
        <v>11</v>
      </c>
      <c r="F208" s="21" t="s">
        <v>12</v>
      </c>
      <c r="G208" s="21" t="s">
        <v>13</v>
      </c>
      <c r="H208" s="21">
        <f>ROUND(Fills_Weekly[[#This Row],[Price2]],2)</f>
        <v>294</v>
      </c>
      <c r="I208" s="22">
        <v>73</v>
      </c>
      <c r="J208" s="21" t="s">
        <v>14</v>
      </c>
      <c r="K208" s="21" t="s">
        <v>449</v>
      </c>
      <c r="L208" s="23">
        <v>294</v>
      </c>
    </row>
    <row r="209" spans="2:12">
      <c r="B209" s="21" t="s">
        <v>356</v>
      </c>
      <c r="C209" s="21" t="s">
        <v>450</v>
      </c>
      <c r="D209" s="21" t="s">
        <v>10</v>
      </c>
      <c r="E209" s="21" t="s">
        <v>11</v>
      </c>
      <c r="F209" s="21" t="s">
        <v>12</v>
      </c>
      <c r="G209" s="21" t="s">
        <v>13</v>
      </c>
      <c r="H209" s="21">
        <f>ROUND(Fills_Weekly[[#This Row],[Price2]],2)</f>
        <v>294</v>
      </c>
      <c r="I209" s="22">
        <v>87</v>
      </c>
      <c r="J209" s="21" t="s">
        <v>14</v>
      </c>
      <c r="K209" s="21" t="s">
        <v>451</v>
      </c>
      <c r="L209" s="23">
        <v>294</v>
      </c>
    </row>
    <row r="210" spans="2:12">
      <c r="B210" s="21" t="s">
        <v>356</v>
      </c>
      <c r="C210" s="21" t="s">
        <v>452</v>
      </c>
      <c r="D210" s="21" t="s">
        <v>10</v>
      </c>
      <c r="E210" s="21" t="s">
        <v>11</v>
      </c>
      <c r="F210" s="21" t="s">
        <v>12</v>
      </c>
      <c r="G210" s="21" t="s">
        <v>13</v>
      </c>
      <c r="H210" s="21">
        <f>ROUND(Fills_Weekly[[#This Row],[Price2]],2)</f>
        <v>294.2</v>
      </c>
      <c r="I210" s="22">
        <v>118</v>
      </c>
      <c r="J210" s="21" t="s">
        <v>14</v>
      </c>
      <c r="K210" s="21" t="s">
        <v>453</v>
      </c>
      <c r="L210" s="23">
        <v>294.2</v>
      </c>
    </row>
    <row r="211" spans="2:12">
      <c r="B211" s="21" t="s">
        <v>356</v>
      </c>
      <c r="C211" s="21" t="s">
        <v>454</v>
      </c>
      <c r="D211" s="21" t="s">
        <v>10</v>
      </c>
      <c r="E211" s="21" t="s">
        <v>11</v>
      </c>
      <c r="F211" s="21" t="s">
        <v>12</v>
      </c>
      <c r="G211" s="21" t="s">
        <v>13</v>
      </c>
      <c r="H211" s="21">
        <f>ROUND(Fills_Weekly[[#This Row],[Price2]],2)</f>
        <v>294.2</v>
      </c>
      <c r="I211" s="22">
        <v>154</v>
      </c>
      <c r="J211" s="21" t="s">
        <v>14</v>
      </c>
      <c r="K211" s="21" t="s">
        <v>455</v>
      </c>
      <c r="L211" s="23">
        <v>294.2</v>
      </c>
    </row>
    <row r="212" spans="2:12">
      <c r="B212" s="21" t="s">
        <v>356</v>
      </c>
      <c r="C212" s="21" t="s">
        <v>454</v>
      </c>
      <c r="D212" s="21" t="s">
        <v>10</v>
      </c>
      <c r="E212" s="21" t="s">
        <v>11</v>
      </c>
      <c r="F212" s="21" t="s">
        <v>12</v>
      </c>
      <c r="G212" s="21" t="s">
        <v>13</v>
      </c>
      <c r="H212" s="21">
        <f>ROUND(Fills_Weekly[[#This Row],[Price2]],2)</f>
        <v>294.2</v>
      </c>
      <c r="I212" s="22">
        <v>24</v>
      </c>
      <c r="J212" s="21" t="s">
        <v>14</v>
      </c>
      <c r="K212" s="21" t="s">
        <v>456</v>
      </c>
      <c r="L212" s="23">
        <v>294.2</v>
      </c>
    </row>
    <row r="213" spans="2:12">
      <c r="B213" s="21" t="s">
        <v>356</v>
      </c>
      <c r="C213" s="21" t="s">
        <v>457</v>
      </c>
      <c r="D213" s="21" t="s">
        <v>10</v>
      </c>
      <c r="E213" s="21" t="s">
        <v>11</v>
      </c>
      <c r="F213" s="21" t="s">
        <v>12</v>
      </c>
      <c r="G213" s="21" t="s">
        <v>13</v>
      </c>
      <c r="H213" s="21">
        <f>ROUND(Fills_Weekly[[#This Row],[Price2]],2)</f>
        <v>294.2</v>
      </c>
      <c r="I213" s="22">
        <v>107</v>
      </c>
      <c r="J213" s="21" t="s">
        <v>14</v>
      </c>
      <c r="K213" s="21" t="s">
        <v>458</v>
      </c>
      <c r="L213" s="23">
        <v>294.2</v>
      </c>
    </row>
    <row r="214" spans="2:12">
      <c r="B214" s="21" t="s">
        <v>356</v>
      </c>
      <c r="C214" s="21" t="s">
        <v>459</v>
      </c>
      <c r="D214" s="21" t="s">
        <v>10</v>
      </c>
      <c r="E214" s="21" t="s">
        <v>11</v>
      </c>
      <c r="F214" s="21" t="s">
        <v>12</v>
      </c>
      <c r="G214" s="21" t="s">
        <v>13</v>
      </c>
      <c r="H214" s="21">
        <f>ROUND(Fills_Weekly[[#This Row],[Price2]],2)</f>
        <v>294.39999999999998</v>
      </c>
      <c r="I214" s="22">
        <v>103</v>
      </c>
      <c r="J214" s="21" t="s">
        <v>14</v>
      </c>
      <c r="K214" s="21" t="s">
        <v>460</v>
      </c>
      <c r="L214" s="23">
        <v>294.39999999999998</v>
      </c>
    </row>
    <row r="215" spans="2:12">
      <c r="B215" s="21" t="s">
        <v>356</v>
      </c>
      <c r="C215" s="21" t="s">
        <v>461</v>
      </c>
      <c r="D215" s="21" t="s">
        <v>10</v>
      </c>
      <c r="E215" s="21" t="s">
        <v>11</v>
      </c>
      <c r="F215" s="21" t="s">
        <v>12</v>
      </c>
      <c r="G215" s="21" t="s">
        <v>13</v>
      </c>
      <c r="H215" s="21">
        <f>ROUND(Fills_Weekly[[#This Row],[Price2]],2)</f>
        <v>294</v>
      </c>
      <c r="I215" s="22">
        <v>109</v>
      </c>
      <c r="J215" s="21" t="s">
        <v>14</v>
      </c>
      <c r="K215" s="21" t="s">
        <v>462</v>
      </c>
      <c r="L215" s="23">
        <v>294</v>
      </c>
    </row>
    <row r="216" spans="2:12">
      <c r="B216" s="21" t="s">
        <v>356</v>
      </c>
      <c r="C216" s="21" t="s">
        <v>461</v>
      </c>
      <c r="D216" s="21" t="s">
        <v>10</v>
      </c>
      <c r="E216" s="21" t="s">
        <v>11</v>
      </c>
      <c r="F216" s="21" t="s">
        <v>12</v>
      </c>
      <c r="G216" s="21" t="s">
        <v>13</v>
      </c>
      <c r="H216" s="21">
        <f>ROUND(Fills_Weekly[[#This Row],[Price2]],2)</f>
        <v>294.2</v>
      </c>
      <c r="I216" s="22">
        <v>118</v>
      </c>
      <c r="J216" s="21" t="s">
        <v>14</v>
      </c>
      <c r="K216" s="21" t="s">
        <v>463</v>
      </c>
      <c r="L216" s="23">
        <v>294.2</v>
      </c>
    </row>
    <row r="217" spans="2:12">
      <c r="B217" s="21" t="s">
        <v>356</v>
      </c>
      <c r="C217" s="21" t="s">
        <v>464</v>
      </c>
      <c r="D217" s="21" t="s">
        <v>10</v>
      </c>
      <c r="E217" s="21" t="s">
        <v>11</v>
      </c>
      <c r="F217" s="21" t="s">
        <v>12</v>
      </c>
      <c r="G217" s="21" t="s">
        <v>13</v>
      </c>
      <c r="H217" s="21">
        <f>ROUND(Fills_Weekly[[#This Row],[Price2]],2)</f>
        <v>294.39999999999998</v>
      </c>
      <c r="I217" s="22">
        <v>108</v>
      </c>
      <c r="J217" s="21" t="s">
        <v>14</v>
      </c>
      <c r="K217" s="21" t="s">
        <v>465</v>
      </c>
      <c r="L217" s="23">
        <v>294.39999999999998</v>
      </c>
    </row>
    <row r="218" spans="2:12">
      <c r="B218" s="21" t="s">
        <v>356</v>
      </c>
      <c r="C218" s="21" t="s">
        <v>466</v>
      </c>
      <c r="D218" s="21" t="s">
        <v>10</v>
      </c>
      <c r="E218" s="21" t="s">
        <v>11</v>
      </c>
      <c r="F218" s="21" t="s">
        <v>12</v>
      </c>
      <c r="G218" s="21" t="s">
        <v>13</v>
      </c>
      <c r="H218" s="21">
        <f>ROUND(Fills_Weekly[[#This Row],[Price2]],2)</f>
        <v>294</v>
      </c>
      <c r="I218" s="22">
        <v>3</v>
      </c>
      <c r="J218" s="21" t="s">
        <v>14</v>
      </c>
      <c r="K218" s="21" t="s">
        <v>467</v>
      </c>
      <c r="L218" s="23">
        <v>294</v>
      </c>
    </row>
    <row r="219" spans="2:12">
      <c r="B219" s="21" t="s">
        <v>356</v>
      </c>
      <c r="C219" s="21" t="s">
        <v>466</v>
      </c>
      <c r="D219" s="21" t="s">
        <v>10</v>
      </c>
      <c r="E219" s="21" t="s">
        <v>11</v>
      </c>
      <c r="F219" s="21" t="s">
        <v>12</v>
      </c>
      <c r="G219" s="21" t="s">
        <v>13</v>
      </c>
      <c r="H219" s="21">
        <f>ROUND(Fills_Weekly[[#This Row],[Price2]],2)</f>
        <v>294.2</v>
      </c>
      <c r="I219" s="22">
        <v>134</v>
      </c>
      <c r="J219" s="21" t="s">
        <v>14</v>
      </c>
      <c r="K219" s="21" t="s">
        <v>468</v>
      </c>
      <c r="L219" s="23">
        <v>294.2</v>
      </c>
    </row>
    <row r="220" spans="2:12">
      <c r="B220" s="21" t="s">
        <v>356</v>
      </c>
      <c r="C220" s="21" t="s">
        <v>469</v>
      </c>
      <c r="D220" s="21" t="s">
        <v>10</v>
      </c>
      <c r="E220" s="21" t="s">
        <v>11</v>
      </c>
      <c r="F220" s="21" t="s">
        <v>12</v>
      </c>
      <c r="G220" s="21" t="s">
        <v>13</v>
      </c>
      <c r="H220" s="21">
        <f>ROUND(Fills_Weekly[[#This Row],[Price2]],2)</f>
        <v>294.39999999999998</v>
      </c>
      <c r="I220" s="22">
        <v>131</v>
      </c>
      <c r="J220" s="21" t="s">
        <v>14</v>
      </c>
      <c r="K220" s="21" t="s">
        <v>470</v>
      </c>
      <c r="L220" s="23">
        <v>294.39999999999998</v>
      </c>
    </row>
    <row r="221" spans="2:12">
      <c r="B221" s="21" t="s">
        <v>356</v>
      </c>
      <c r="C221" s="21" t="s">
        <v>471</v>
      </c>
      <c r="D221" s="21" t="s">
        <v>10</v>
      </c>
      <c r="E221" s="21" t="s">
        <v>11</v>
      </c>
      <c r="F221" s="21" t="s">
        <v>12</v>
      </c>
      <c r="G221" s="21" t="s">
        <v>13</v>
      </c>
      <c r="H221" s="21">
        <f>ROUND(Fills_Weekly[[#This Row],[Price2]],2)</f>
        <v>294.39999999999998</v>
      </c>
      <c r="I221" s="22">
        <v>20</v>
      </c>
      <c r="J221" s="21" t="s">
        <v>14</v>
      </c>
      <c r="K221" s="21" t="s">
        <v>472</v>
      </c>
      <c r="L221" s="23">
        <v>294.39999999999998</v>
      </c>
    </row>
    <row r="222" spans="2:12">
      <c r="B222" s="21" t="s">
        <v>356</v>
      </c>
      <c r="C222" s="21" t="s">
        <v>471</v>
      </c>
      <c r="D222" s="21" t="s">
        <v>10</v>
      </c>
      <c r="E222" s="21" t="s">
        <v>11</v>
      </c>
      <c r="F222" s="21" t="s">
        <v>12</v>
      </c>
      <c r="G222" s="21" t="s">
        <v>13</v>
      </c>
      <c r="H222" s="21">
        <f>ROUND(Fills_Weekly[[#This Row],[Price2]],2)</f>
        <v>294.39999999999998</v>
      </c>
      <c r="I222" s="22">
        <v>18</v>
      </c>
      <c r="J222" s="21" t="s">
        <v>14</v>
      </c>
      <c r="K222" s="21" t="s">
        <v>473</v>
      </c>
      <c r="L222" s="23">
        <v>294.39999999999998</v>
      </c>
    </row>
    <row r="223" spans="2:12">
      <c r="B223" s="21" t="s">
        <v>356</v>
      </c>
      <c r="C223" s="21" t="s">
        <v>474</v>
      </c>
      <c r="D223" s="21" t="s">
        <v>10</v>
      </c>
      <c r="E223" s="21" t="s">
        <v>11</v>
      </c>
      <c r="F223" s="21" t="s">
        <v>12</v>
      </c>
      <c r="G223" s="21" t="s">
        <v>13</v>
      </c>
      <c r="H223" s="21">
        <f>ROUND(Fills_Weekly[[#This Row],[Price2]],2)</f>
        <v>294.60000000000002</v>
      </c>
      <c r="I223" s="22">
        <v>87</v>
      </c>
      <c r="J223" s="21" t="s">
        <v>14</v>
      </c>
      <c r="K223" s="21" t="s">
        <v>475</v>
      </c>
      <c r="L223" s="23">
        <v>294.60000000000002</v>
      </c>
    </row>
    <row r="224" spans="2:12">
      <c r="B224" s="21" t="s">
        <v>356</v>
      </c>
      <c r="C224" s="21" t="s">
        <v>476</v>
      </c>
      <c r="D224" s="21" t="s">
        <v>10</v>
      </c>
      <c r="E224" s="21" t="s">
        <v>11</v>
      </c>
      <c r="F224" s="21" t="s">
        <v>12</v>
      </c>
      <c r="G224" s="21" t="s">
        <v>13</v>
      </c>
      <c r="H224" s="21">
        <f>ROUND(Fills_Weekly[[#This Row],[Price2]],2)</f>
        <v>294.60000000000002</v>
      </c>
      <c r="I224" s="22">
        <v>147</v>
      </c>
      <c r="J224" s="21" t="s">
        <v>14</v>
      </c>
      <c r="K224" s="21" t="s">
        <v>477</v>
      </c>
      <c r="L224" s="23">
        <v>294.60000000000002</v>
      </c>
    </row>
    <row r="225" spans="2:12">
      <c r="B225" s="21" t="s">
        <v>356</v>
      </c>
      <c r="C225" s="21" t="s">
        <v>478</v>
      </c>
      <c r="D225" s="21" t="s">
        <v>10</v>
      </c>
      <c r="E225" s="21" t="s">
        <v>11</v>
      </c>
      <c r="F225" s="21" t="s">
        <v>12</v>
      </c>
      <c r="G225" s="21" t="s">
        <v>13</v>
      </c>
      <c r="H225" s="21">
        <f>ROUND(Fills_Weekly[[#This Row],[Price2]],2)</f>
        <v>294.8</v>
      </c>
      <c r="I225" s="22">
        <v>80</v>
      </c>
      <c r="J225" s="21" t="s">
        <v>14</v>
      </c>
      <c r="K225" s="21" t="s">
        <v>479</v>
      </c>
      <c r="L225" s="23">
        <v>294.8</v>
      </c>
    </row>
    <row r="226" spans="2:12">
      <c r="B226" s="21" t="s">
        <v>356</v>
      </c>
      <c r="C226" s="21" t="s">
        <v>480</v>
      </c>
      <c r="D226" s="21" t="s">
        <v>10</v>
      </c>
      <c r="E226" s="21" t="s">
        <v>11</v>
      </c>
      <c r="F226" s="21" t="s">
        <v>12</v>
      </c>
      <c r="G226" s="21" t="s">
        <v>13</v>
      </c>
      <c r="H226" s="21">
        <f>ROUND(Fills_Weekly[[#This Row],[Price2]],2)</f>
        <v>294.60000000000002</v>
      </c>
      <c r="I226" s="22">
        <v>40</v>
      </c>
      <c r="J226" s="21" t="s">
        <v>14</v>
      </c>
      <c r="K226" s="21" t="s">
        <v>481</v>
      </c>
      <c r="L226" s="23">
        <v>294.60000000000002</v>
      </c>
    </row>
    <row r="227" spans="2:12">
      <c r="B227" s="21" t="s">
        <v>356</v>
      </c>
      <c r="C227" s="21" t="s">
        <v>482</v>
      </c>
      <c r="D227" s="21" t="s">
        <v>10</v>
      </c>
      <c r="E227" s="21" t="s">
        <v>11</v>
      </c>
      <c r="F227" s="21" t="s">
        <v>12</v>
      </c>
      <c r="G227" s="21" t="s">
        <v>13</v>
      </c>
      <c r="H227" s="21">
        <f>ROUND(Fills_Weekly[[#This Row],[Price2]],2)</f>
        <v>294.60000000000002</v>
      </c>
      <c r="I227" s="22">
        <v>5</v>
      </c>
      <c r="J227" s="21" t="s">
        <v>14</v>
      </c>
      <c r="K227" s="21" t="s">
        <v>483</v>
      </c>
      <c r="L227" s="23">
        <v>294.60000000000002</v>
      </c>
    </row>
    <row r="228" spans="2:12">
      <c r="B228" s="21" t="s">
        <v>356</v>
      </c>
      <c r="C228" s="21" t="s">
        <v>484</v>
      </c>
      <c r="D228" s="21" t="s">
        <v>10</v>
      </c>
      <c r="E228" s="21" t="s">
        <v>11</v>
      </c>
      <c r="F228" s="21" t="s">
        <v>12</v>
      </c>
      <c r="G228" s="21" t="s">
        <v>13</v>
      </c>
      <c r="H228" s="21">
        <f>ROUND(Fills_Weekly[[#This Row],[Price2]],2)</f>
        <v>294.60000000000002</v>
      </c>
      <c r="I228" s="22">
        <v>8</v>
      </c>
      <c r="J228" s="21" t="s">
        <v>14</v>
      </c>
      <c r="K228" s="21" t="s">
        <v>485</v>
      </c>
      <c r="L228" s="23">
        <v>294.60000000000002</v>
      </c>
    </row>
    <row r="229" spans="2:12">
      <c r="B229" s="21" t="s">
        <v>356</v>
      </c>
      <c r="C229" s="21" t="s">
        <v>486</v>
      </c>
      <c r="D229" s="21" t="s">
        <v>10</v>
      </c>
      <c r="E229" s="21" t="s">
        <v>11</v>
      </c>
      <c r="F229" s="21" t="s">
        <v>12</v>
      </c>
      <c r="G229" s="21" t="s">
        <v>13</v>
      </c>
      <c r="H229" s="21">
        <f>ROUND(Fills_Weekly[[#This Row],[Price2]],2)</f>
        <v>294.8</v>
      </c>
      <c r="I229" s="22">
        <v>102</v>
      </c>
      <c r="J229" s="21" t="s">
        <v>14</v>
      </c>
      <c r="K229" s="21" t="s">
        <v>487</v>
      </c>
      <c r="L229" s="23">
        <v>294.8</v>
      </c>
    </row>
    <row r="230" spans="2:12">
      <c r="B230" s="21" t="s">
        <v>356</v>
      </c>
      <c r="C230" s="21" t="s">
        <v>488</v>
      </c>
      <c r="D230" s="21" t="s">
        <v>10</v>
      </c>
      <c r="E230" s="21" t="s">
        <v>11</v>
      </c>
      <c r="F230" s="21" t="s">
        <v>12</v>
      </c>
      <c r="G230" s="21" t="s">
        <v>13</v>
      </c>
      <c r="H230" s="21">
        <f>ROUND(Fills_Weekly[[#This Row],[Price2]],2)</f>
        <v>294.60000000000002</v>
      </c>
      <c r="I230" s="22">
        <v>78</v>
      </c>
      <c r="J230" s="21" t="s">
        <v>14</v>
      </c>
      <c r="K230" s="21" t="s">
        <v>489</v>
      </c>
      <c r="L230" s="23">
        <v>294.60000000000002</v>
      </c>
    </row>
    <row r="231" spans="2:12">
      <c r="B231" s="21" t="s">
        <v>356</v>
      </c>
      <c r="C231" s="21" t="s">
        <v>488</v>
      </c>
      <c r="D231" s="21" t="s">
        <v>10</v>
      </c>
      <c r="E231" s="21" t="s">
        <v>11</v>
      </c>
      <c r="F231" s="21" t="s">
        <v>12</v>
      </c>
      <c r="G231" s="21" t="s">
        <v>13</v>
      </c>
      <c r="H231" s="21">
        <f>ROUND(Fills_Weekly[[#This Row],[Price2]],2)</f>
        <v>294.60000000000002</v>
      </c>
      <c r="I231" s="22">
        <v>7</v>
      </c>
      <c r="J231" s="21" t="s">
        <v>14</v>
      </c>
      <c r="K231" s="21" t="s">
        <v>490</v>
      </c>
      <c r="L231" s="23">
        <v>294.60000000000002</v>
      </c>
    </row>
    <row r="232" spans="2:12">
      <c r="B232" s="21" t="s">
        <v>356</v>
      </c>
      <c r="C232" s="21" t="s">
        <v>491</v>
      </c>
      <c r="D232" s="21" t="s">
        <v>10</v>
      </c>
      <c r="E232" s="21" t="s">
        <v>11</v>
      </c>
      <c r="F232" s="21" t="s">
        <v>12</v>
      </c>
      <c r="G232" s="21" t="s">
        <v>13</v>
      </c>
      <c r="H232" s="21">
        <f>ROUND(Fills_Weekly[[#This Row],[Price2]],2)</f>
        <v>294.60000000000002</v>
      </c>
      <c r="I232" s="22">
        <v>66</v>
      </c>
      <c r="J232" s="21" t="s">
        <v>14</v>
      </c>
      <c r="K232" s="21" t="s">
        <v>492</v>
      </c>
      <c r="L232" s="23">
        <v>294.60000000000002</v>
      </c>
    </row>
    <row r="233" spans="2:12">
      <c r="B233" s="21" t="s">
        <v>356</v>
      </c>
      <c r="C233" s="21" t="s">
        <v>493</v>
      </c>
      <c r="D233" s="21" t="s">
        <v>10</v>
      </c>
      <c r="E233" s="21" t="s">
        <v>11</v>
      </c>
      <c r="F233" s="21" t="s">
        <v>12</v>
      </c>
      <c r="G233" s="21" t="s">
        <v>13</v>
      </c>
      <c r="H233" s="21">
        <f>ROUND(Fills_Weekly[[#This Row],[Price2]],2)</f>
        <v>295</v>
      </c>
      <c r="I233" s="22">
        <v>113</v>
      </c>
      <c r="J233" s="21" t="s">
        <v>14</v>
      </c>
      <c r="K233" s="21" t="s">
        <v>494</v>
      </c>
      <c r="L233" s="23">
        <v>295</v>
      </c>
    </row>
    <row r="234" spans="2:12">
      <c r="B234" s="21" t="s">
        <v>356</v>
      </c>
      <c r="C234" s="21" t="s">
        <v>495</v>
      </c>
      <c r="D234" s="21" t="s">
        <v>10</v>
      </c>
      <c r="E234" s="21" t="s">
        <v>11</v>
      </c>
      <c r="F234" s="21" t="s">
        <v>12</v>
      </c>
      <c r="G234" s="21" t="s">
        <v>13</v>
      </c>
      <c r="H234" s="21">
        <f>ROUND(Fills_Weekly[[#This Row],[Price2]],2)</f>
        <v>295</v>
      </c>
      <c r="I234" s="22">
        <v>176</v>
      </c>
      <c r="J234" s="21" t="s">
        <v>14</v>
      </c>
      <c r="K234" s="21" t="s">
        <v>496</v>
      </c>
      <c r="L234" s="23">
        <v>295</v>
      </c>
    </row>
    <row r="235" spans="2:12">
      <c r="B235" s="21" t="s">
        <v>356</v>
      </c>
      <c r="C235" s="21" t="s">
        <v>497</v>
      </c>
      <c r="D235" s="21" t="s">
        <v>10</v>
      </c>
      <c r="E235" s="21" t="s">
        <v>11</v>
      </c>
      <c r="F235" s="21" t="s">
        <v>12</v>
      </c>
      <c r="G235" s="21" t="s">
        <v>13</v>
      </c>
      <c r="H235" s="21">
        <f>ROUND(Fills_Weekly[[#This Row],[Price2]],2)</f>
        <v>295</v>
      </c>
      <c r="I235" s="22">
        <v>172</v>
      </c>
      <c r="J235" s="21" t="s">
        <v>14</v>
      </c>
      <c r="K235" s="21" t="s">
        <v>498</v>
      </c>
      <c r="L235" s="23">
        <v>295</v>
      </c>
    </row>
    <row r="236" spans="2:12">
      <c r="B236" s="21" t="s">
        <v>356</v>
      </c>
      <c r="C236" s="21" t="s">
        <v>499</v>
      </c>
      <c r="D236" s="21" t="s">
        <v>10</v>
      </c>
      <c r="E236" s="21" t="s">
        <v>11</v>
      </c>
      <c r="F236" s="21" t="s">
        <v>12</v>
      </c>
      <c r="G236" s="21" t="s">
        <v>13</v>
      </c>
      <c r="H236" s="21">
        <f>ROUND(Fills_Weekly[[#This Row],[Price2]],2)</f>
        <v>295</v>
      </c>
      <c r="I236" s="22">
        <v>70</v>
      </c>
      <c r="J236" s="21" t="s">
        <v>14</v>
      </c>
      <c r="K236" s="21" t="s">
        <v>500</v>
      </c>
      <c r="L236" s="23">
        <v>295</v>
      </c>
    </row>
    <row r="237" spans="2:12">
      <c r="B237" s="21" t="s">
        <v>356</v>
      </c>
      <c r="C237" s="21" t="s">
        <v>501</v>
      </c>
      <c r="D237" s="21" t="s">
        <v>10</v>
      </c>
      <c r="E237" s="21" t="s">
        <v>11</v>
      </c>
      <c r="F237" s="21" t="s">
        <v>12</v>
      </c>
      <c r="G237" s="21" t="s">
        <v>13</v>
      </c>
      <c r="H237" s="21">
        <f>ROUND(Fills_Weekly[[#This Row],[Price2]],2)</f>
        <v>294.8</v>
      </c>
      <c r="I237" s="22">
        <v>172</v>
      </c>
      <c r="J237" s="21" t="s">
        <v>14</v>
      </c>
      <c r="K237" s="21" t="s">
        <v>502</v>
      </c>
      <c r="L237" s="23">
        <v>294.8</v>
      </c>
    </row>
    <row r="238" spans="2:12">
      <c r="B238" s="21" t="s">
        <v>356</v>
      </c>
      <c r="C238" s="21" t="s">
        <v>503</v>
      </c>
      <c r="D238" s="21" t="s">
        <v>10</v>
      </c>
      <c r="E238" s="21" t="s">
        <v>11</v>
      </c>
      <c r="F238" s="21" t="s">
        <v>12</v>
      </c>
      <c r="G238" s="21" t="s">
        <v>13</v>
      </c>
      <c r="H238" s="21">
        <f>ROUND(Fills_Weekly[[#This Row],[Price2]],2)</f>
        <v>293.60000000000002</v>
      </c>
      <c r="I238" s="22">
        <v>63</v>
      </c>
      <c r="J238" s="21" t="s">
        <v>14</v>
      </c>
      <c r="K238" s="21" t="s">
        <v>504</v>
      </c>
      <c r="L238" s="23">
        <v>293.60000000000002</v>
      </c>
    </row>
    <row r="239" spans="2:12">
      <c r="B239" s="21" t="s">
        <v>356</v>
      </c>
      <c r="C239" s="21" t="s">
        <v>503</v>
      </c>
      <c r="D239" s="21" t="s">
        <v>10</v>
      </c>
      <c r="E239" s="21" t="s">
        <v>11</v>
      </c>
      <c r="F239" s="21" t="s">
        <v>12</v>
      </c>
      <c r="G239" s="21" t="s">
        <v>13</v>
      </c>
      <c r="H239" s="21">
        <f>ROUND(Fills_Weekly[[#This Row],[Price2]],2)</f>
        <v>293.60000000000002</v>
      </c>
      <c r="I239" s="22">
        <v>76</v>
      </c>
      <c r="J239" s="21" t="s">
        <v>14</v>
      </c>
      <c r="K239" s="21" t="s">
        <v>505</v>
      </c>
      <c r="L239" s="23">
        <v>293.60000000000002</v>
      </c>
    </row>
    <row r="240" spans="2:12">
      <c r="B240" s="21" t="s">
        <v>356</v>
      </c>
      <c r="C240" s="21" t="s">
        <v>503</v>
      </c>
      <c r="D240" s="21" t="s">
        <v>10</v>
      </c>
      <c r="E240" s="21" t="s">
        <v>11</v>
      </c>
      <c r="F240" s="21" t="s">
        <v>12</v>
      </c>
      <c r="G240" s="21" t="s">
        <v>13</v>
      </c>
      <c r="H240" s="21">
        <f>ROUND(Fills_Weekly[[#This Row],[Price2]],2)</f>
        <v>293.8</v>
      </c>
      <c r="I240" s="22">
        <v>139</v>
      </c>
      <c r="J240" s="21" t="s">
        <v>14</v>
      </c>
      <c r="K240" s="21" t="s">
        <v>506</v>
      </c>
      <c r="L240" s="23">
        <v>293.8</v>
      </c>
    </row>
    <row r="241" spans="2:12">
      <c r="B241" s="21" t="s">
        <v>356</v>
      </c>
      <c r="C241" s="21" t="s">
        <v>507</v>
      </c>
      <c r="D241" s="21" t="s">
        <v>10</v>
      </c>
      <c r="E241" s="21" t="s">
        <v>11</v>
      </c>
      <c r="F241" s="21" t="s">
        <v>12</v>
      </c>
      <c r="G241" s="21" t="s">
        <v>13</v>
      </c>
      <c r="H241" s="21">
        <f>ROUND(Fills_Weekly[[#This Row],[Price2]],2)</f>
        <v>294</v>
      </c>
      <c r="I241" s="22">
        <v>133</v>
      </c>
      <c r="J241" s="21" t="s">
        <v>14</v>
      </c>
      <c r="K241" s="21" t="s">
        <v>508</v>
      </c>
      <c r="L241" s="23">
        <v>294</v>
      </c>
    </row>
    <row r="242" spans="2:12">
      <c r="B242" s="21" t="s">
        <v>356</v>
      </c>
      <c r="C242" s="21" t="s">
        <v>507</v>
      </c>
      <c r="D242" s="21" t="s">
        <v>10</v>
      </c>
      <c r="E242" s="21" t="s">
        <v>11</v>
      </c>
      <c r="F242" s="21" t="s">
        <v>12</v>
      </c>
      <c r="G242" s="21" t="s">
        <v>13</v>
      </c>
      <c r="H242" s="21">
        <f>ROUND(Fills_Weekly[[#This Row],[Price2]],2)</f>
        <v>294</v>
      </c>
      <c r="I242" s="22">
        <v>3</v>
      </c>
      <c r="J242" s="21" t="s">
        <v>14</v>
      </c>
      <c r="K242" s="21" t="s">
        <v>509</v>
      </c>
      <c r="L242" s="23">
        <v>294</v>
      </c>
    </row>
    <row r="243" spans="2:12">
      <c r="B243" s="21" t="s">
        <v>356</v>
      </c>
      <c r="C243" s="21" t="s">
        <v>510</v>
      </c>
      <c r="D243" s="21" t="s">
        <v>10</v>
      </c>
      <c r="E243" s="21" t="s">
        <v>11</v>
      </c>
      <c r="F243" s="21" t="s">
        <v>12</v>
      </c>
      <c r="G243" s="21" t="s">
        <v>13</v>
      </c>
      <c r="H243" s="21">
        <f>ROUND(Fills_Weekly[[#This Row],[Price2]],2)</f>
        <v>293.8</v>
      </c>
      <c r="I243" s="22">
        <v>116</v>
      </c>
      <c r="J243" s="21" t="s">
        <v>14</v>
      </c>
      <c r="K243" s="21" t="s">
        <v>511</v>
      </c>
      <c r="L243" s="23">
        <v>293.8</v>
      </c>
    </row>
    <row r="244" spans="2:12">
      <c r="B244" s="21" t="s">
        <v>356</v>
      </c>
      <c r="C244" s="21" t="s">
        <v>512</v>
      </c>
      <c r="D244" s="21" t="s">
        <v>10</v>
      </c>
      <c r="E244" s="21" t="s">
        <v>11</v>
      </c>
      <c r="F244" s="21" t="s">
        <v>12</v>
      </c>
      <c r="G244" s="21" t="s">
        <v>13</v>
      </c>
      <c r="H244" s="21">
        <f>ROUND(Fills_Weekly[[#This Row],[Price2]],2)</f>
        <v>294</v>
      </c>
      <c r="I244" s="22">
        <v>163</v>
      </c>
      <c r="J244" s="21" t="s">
        <v>14</v>
      </c>
      <c r="K244" s="21" t="s">
        <v>513</v>
      </c>
      <c r="L244" s="23">
        <v>294</v>
      </c>
    </row>
    <row r="245" spans="2:12">
      <c r="B245" s="21" t="s">
        <v>356</v>
      </c>
      <c r="C245" s="21" t="s">
        <v>514</v>
      </c>
      <c r="D245" s="21" t="s">
        <v>10</v>
      </c>
      <c r="E245" s="21" t="s">
        <v>11</v>
      </c>
      <c r="F245" s="21" t="s">
        <v>12</v>
      </c>
      <c r="G245" s="21" t="s">
        <v>13</v>
      </c>
      <c r="H245" s="21">
        <f>ROUND(Fills_Weekly[[#This Row],[Price2]],2)</f>
        <v>293.39999999999998</v>
      </c>
      <c r="I245" s="22">
        <v>2</v>
      </c>
      <c r="J245" s="21" t="s">
        <v>14</v>
      </c>
      <c r="K245" s="21" t="s">
        <v>515</v>
      </c>
      <c r="L245" s="23">
        <v>293.39999999999998</v>
      </c>
    </row>
    <row r="246" spans="2:12">
      <c r="B246" s="21" t="s">
        <v>356</v>
      </c>
      <c r="C246" s="21" t="s">
        <v>514</v>
      </c>
      <c r="D246" s="21" t="s">
        <v>10</v>
      </c>
      <c r="E246" s="21" t="s">
        <v>11</v>
      </c>
      <c r="F246" s="21" t="s">
        <v>12</v>
      </c>
      <c r="G246" s="21" t="s">
        <v>13</v>
      </c>
      <c r="H246" s="21">
        <f>ROUND(Fills_Weekly[[#This Row],[Price2]],2)</f>
        <v>293.60000000000002</v>
      </c>
      <c r="I246" s="22">
        <v>92</v>
      </c>
      <c r="J246" s="21" t="s">
        <v>14</v>
      </c>
      <c r="K246" s="21" t="s">
        <v>516</v>
      </c>
      <c r="L246" s="23">
        <v>293.60000000000002</v>
      </c>
    </row>
    <row r="247" spans="2:12">
      <c r="B247" s="21" t="s">
        <v>356</v>
      </c>
      <c r="C247" s="21" t="s">
        <v>514</v>
      </c>
      <c r="D247" s="21" t="s">
        <v>10</v>
      </c>
      <c r="E247" s="21" t="s">
        <v>11</v>
      </c>
      <c r="F247" s="21" t="s">
        <v>12</v>
      </c>
      <c r="G247" s="21" t="s">
        <v>13</v>
      </c>
      <c r="H247" s="21">
        <f>ROUND(Fills_Weekly[[#This Row],[Price2]],2)</f>
        <v>293.8</v>
      </c>
      <c r="I247" s="22">
        <v>135</v>
      </c>
      <c r="J247" s="21" t="s">
        <v>14</v>
      </c>
      <c r="K247" s="21" t="s">
        <v>517</v>
      </c>
      <c r="L247" s="23">
        <v>293.8</v>
      </c>
    </row>
    <row r="248" spans="2:12">
      <c r="B248" s="21" t="s">
        <v>356</v>
      </c>
      <c r="C248" s="21" t="s">
        <v>518</v>
      </c>
      <c r="D248" s="21" t="s">
        <v>10</v>
      </c>
      <c r="E248" s="21" t="s">
        <v>11</v>
      </c>
      <c r="F248" s="21" t="s">
        <v>12</v>
      </c>
      <c r="G248" s="21" t="s">
        <v>13</v>
      </c>
      <c r="H248" s="21">
        <f>ROUND(Fills_Weekly[[#This Row],[Price2]],2)</f>
        <v>293</v>
      </c>
      <c r="I248" s="22">
        <v>96</v>
      </c>
      <c r="J248" s="21" t="s">
        <v>14</v>
      </c>
      <c r="K248" s="21" t="s">
        <v>519</v>
      </c>
      <c r="L248" s="23">
        <v>293</v>
      </c>
    </row>
    <row r="249" spans="2:12">
      <c r="B249" s="21" t="s">
        <v>356</v>
      </c>
      <c r="C249" s="21" t="s">
        <v>520</v>
      </c>
      <c r="D249" s="21" t="s">
        <v>10</v>
      </c>
      <c r="E249" s="21" t="s">
        <v>11</v>
      </c>
      <c r="F249" s="21" t="s">
        <v>12</v>
      </c>
      <c r="G249" s="21" t="s">
        <v>13</v>
      </c>
      <c r="H249" s="21">
        <f>ROUND(Fills_Weekly[[#This Row],[Price2]],2)</f>
        <v>293</v>
      </c>
      <c r="I249" s="22">
        <v>138</v>
      </c>
      <c r="J249" s="21" t="s">
        <v>14</v>
      </c>
      <c r="K249" s="21" t="s">
        <v>521</v>
      </c>
      <c r="L249" s="23">
        <v>293</v>
      </c>
    </row>
    <row r="250" spans="2:12">
      <c r="B250" s="21" t="s">
        <v>356</v>
      </c>
      <c r="C250" s="21" t="s">
        <v>520</v>
      </c>
      <c r="D250" s="21" t="s">
        <v>10</v>
      </c>
      <c r="E250" s="21" t="s">
        <v>11</v>
      </c>
      <c r="F250" s="21" t="s">
        <v>12</v>
      </c>
      <c r="G250" s="21" t="s">
        <v>13</v>
      </c>
      <c r="H250" s="21">
        <f>ROUND(Fills_Weekly[[#This Row],[Price2]],2)</f>
        <v>293</v>
      </c>
      <c r="I250" s="22">
        <v>2</v>
      </c>
      <c r="J250" s="21" t="s">
        <v>14</v>
      </c>
      <c r="K250" s="21" t="s">
        <v>522</v>
      </c>
      <c r="L250" s="23">
        <v>293</v>
      </c>
    </row>
    <row r="251" spans="2:12">
      <c r="B251" s="21" t="s">
        <v>356</v>
      </c>
      <c r="C251" s="21" t="s">
        <v>520</v>
      </c>
      <c r="D251" s="21" t="s">
        <v>10</v>
      </c>
      <c r="E251" s="21" t="s">
        <v>11</v>
      </c>
      <c r="F251" s="21" t="s">
        <v>12</v>
      </c>
      <c r="G251" s="21" t="s">
        <v>13</v>
      </c>
      <c r="H251" s="21">
        <f>ROUND(Fills_Weekly[[#This Row],[Price2]],2)</f>
        <v>293</v>
      </c>
      <c r="I251" s="22">
        <v>1</v>
      </c>
      <c r="J251" s="21" t="s">
        <v>14</v>
      </c>
      <c r="K251" s="21" t="s">
        <v>523</v>
      </c>
      <c r="L251" s="23">
        <v>293</v>
      </c>
    </row>
    <row r="252" spans="2:12">
      <c r="B252" s="21" t="s">
        <v>356</v>
      </c>
      <c r="C252" s="21" t="s">
        <v>524</v>
      </c>
      <c r="D252" s="21" t="s">
        <v>10</v>
      </c>
      <c r="E252" s="21" t="s">
        <v>11</v>
      </c>
      <c r="F252" s="21" t="s">
        <v>12</v>
      </c>
      <c r="G252" s="21" t="s">
        <v>13</v>
      </c>
      <c r="H252" s="21">
        <f>ROUND(Fills_Weekly[[#This Row],[Price2]],2)</f>
        <v>293.2</v>
      </c>
      <c r="I252" s="22">
        <v>130</v>
      </c>
      <c r="J252" s="21" t="s">
        <v>14</v>
      </c>
      <c r="K252" s="21" t="s">
        <v>525</v>
      </c>
      <c r="L252" s="23">
        <v>293.2</v>
      </c>
    </row>
    <row r="253" spans="2:12">
      <c r="B253" s="21" t="s">
        <v>356</v>
      </c>
      <c r="C253" s="21" t="s">
        <v>526</v>
      </c>
      <c r="D253" s="21" t="s">
        <v>10</v>
      </c>
      <c r="E253" s="21" t="s">
        <v>11</v>
      </c>
      <c r="F253" s="21" t="s">
        <v>12</v>
      </c>
      <c r="G253" s="21" t="s">
        <v>13</v>
      </c>
      <c r="H253" s="21">
        <f>ROUND(Fills_Weekly[[#This Row],[Price2]],2)</f>
        <v>293.39999999999998</v>
      </c>
      <c r="I253" s="22">
        <v>40</v>
      </c>
      <c r="J253" s="21" t="s">
        <v>14</v>
      </c>
      <c r="K253" s="21" t="s">
        <v>527</v>
      </c>
      <c r="L253" s="23">
        <v>293.39999999999998</v>
      </c>
    </row>
    <row r="254" spans="2:12">
      <c r="B254" s="21" t="s">
        <v>356</v>
      </c>
      <c r="C254" s="21" t="s">
        <v>528</v>
      </c>
      <c r="D254" s="21" t="s">
        <v>10</v>
      </c>
      <c r="E254" s="21" t="s">
        <v>11</v>
      </c>
      <c r="F254" s="21" t="s">
        <v>12</v>
      </c>
      <c r="G254" s="21" t="s">
        <v>13</v>
      </c>
      <c r="H254" s="21">
        <f>ROUND(Fills_Weekly[[#This Row],[Price2]],2)</f>
        <v>293.60000000000002</v>
      </c>
      <c r="I254" s="22">
        <v>90</v>
      </c>
      <c r="J254" s="21" t="s">
        <v>14</v>
      </c>
      <c r="K254" s="21" t="s">
        <v>529</v>
      </c>
      <c r="L254" s="23">
        <v>293.60000000000002</v>
      </c>
    </row>
    <row r="255" spans="2:12">
      <c r="B255" s="21" t="s">
        <v>356</v>
      </c>
      <c r="C255" s="21" t="s">
        <v>530</v>
      </c>
      <c r="D255" s="21" t="s">
        <v>10</v>
      </c>
      <c r="E255" s="21" t="s">
        <v>11</v>
      </c>
      <c r="F255" s="21" t="s">
        <v>12</v>
      </c>
      <c r="G255" s="21" t="s">
        <v>13</v>
      </c>
      <c r="H255" s="21">
        <f>ROUND(Fills_Weekly[[#This Row],[Price2]],2)</f>
        <v>294</v>
      </c>
      <c r="I255" s="22">
        <v>162</v>
      </c>
      <c r="J255" s="21" t="s">
        <v>14</v>
      </c>
      <c r="K255" s="21" t="s">
        <v>531</v>
      </c>
      <c r="L255" s="23">
        <v>294</v>
      </c>
    </row>
    <row r="256" spans="2:12">
      <c r="B256" s="21" t="s">
        <v>356</v>
      </c>
      <c r="C256" s="21" t="s">
        <v>532</v>
      </c>
      <c r="D256" s="21" t="s">
        <v>10</v>
      </c>
      <c r="E256" s="21" t="s">
        <v>11</v>
      </c>
      <c r="F256" s="21" t="s">
        <v>12</v>
      </c>
      <c r="G256" s="21" t="s">
        <v>13</v>
      </c>
      <c r="H256" s="21">
        <f>ROUND(Fills_Weekly[[#This Row],[Price2]],2)</f>
        <v>294.2</v>
      </c>
      <c r="I256" s="22">
        <v>216</v>
      </c>
      <c r="J256" s="21" t="s">
        <v>14</v>
      </c>
      <c r="K256" s="21" t="s">
        <v>533</v>
      </c>
      <c r="L256" s="23">
        <v>294.2</v>
      </c>
    </row>
    <row r="257" spans="2:12">
      <c r="B257" s="21" t="s">
        <v>356</v>
      </c>
      <c r="C257" s="21" t="s">
        <v>534</v>
      </c>
      <c r="D257" s="21" t="s">
        <v>10</v>
      </c>
      <c r="E257" s="21" t="s">
        <v>11</v>
      </c>
      <c r="F257" s="21" t="s">
        <v>12</v>
      </c>
      <c r="G257" s="21" t="s">
        <v>13</v>
      </c>
      <c r="H257" s="21">
        <f>ROUND(Fills_Weekly[[#This Row],[Price2]],2)</f>
        <v>294.2</v>
      </c>
      <c r="I257" s="22">
        <v>10</v>
      </c>
      <c r="J257" s="21" t="s">
        <v>14</v>
      </c>
      <c r="K257" s="21" t="s">
        <v>535</v>
      </c>
      <c r="L257" s="23">
        <v>294.2</v>
      </c>
    </row>
    <row r="258" spans="2:12">
      <c r="B258" s="21" t="s">
        <v>356</v>
      </c>
      <c r="C258" s="21" t="s">
        <v>536</v>
      </c>
      <c r="D258" s="21" t="s">
        <v>10</v>
      </c>
      <c r="E258" s="21" t="s">
        <v>11</v>
      </c>
      <c r="F258" s="21" t="s">
        <v>12</v>
      </c>
      <c r="G258" s="21" t="s">
        <v>13</v>
      </c>
      <c r="H258" s="21">
        <f>ROUND(Fills_Weekly[[#This Row],[Price2]],2)</f>
        <v>294.39999999999998</v>
      </c>
      <c r="I258" s="22">
        <v>124</v>
      </c>
      <c r="J258" s="21" t="s">
        <v>14</v>
      </c>
      <c r="K258" s="21" t="s">
        <v>537</v>
      </c>
      <c r="L258" s="23">
        <v>294.39999999999998</v>
      </c>
    </row>
    <row r="259" spans="2:12">
      <c r="B259" s="21" t="s">
        <v>356</v>
      </c>
      <c r="C259" s="21" t="s">
        <v>536</v>
      </c>
      <c r="D259" s="21" t="s">
        <v>10</v>
      </c>
      <c r="E259" s="21" t="s">
        <v>11</v>
      </c>
      <c r="F259" s="21" t="s">
        <v>12</v>
      </c>
      <c r="G259" s="21" t="s">
        <v>13</v>
      </c>
      <c r="H259" s="21">
        <f>ROUND(Fills_Weekly[[#This Row],[Price2]],2)</f>
        <v>294.39999999999998</v>
      </c>
      <c r="I259" s="22">
        <v>67</v>
      </c>
      <c r="J259" s="21" t="s">
        <v>14</v>
      </c>
      <c r="K259" s="21" t="s">
        <v>538</v>
      </c>
      <c r="L259" s="23">
        <v>294.39999999999998</v>
      </c>
    </row>
    <row r="260" spans="2:12">
      <c r="B260" s="21" t="s">
        <v>356</v>
      </c>
      <c r="C260" s="21" t="s">
        <v>539</v>
      </c>
      <c r="D260" s="21" t="s">
        <v>10</v>
      </c>
      <c r="E260" s="21" t="s">
        <v>11</v>
      </c>
      <c r="F260" s="21" t="s">
        <v>12</v>
      </c>
      <c r="G260" s="21" t="s">
        <v>13</v>
      </c>
      <c r="H260" s="21">
        <f>ROUND(Fills_Weekly[[#This Row],[Price2]],2)</f>
        <v>293.60000000000002</v>
      </c>
      <c r="I260" s="22">
        <v>207</v>
      </c>
      <c r="J260" s="21" t="s">
        <v>14</v>
      </c>
      <c r="K260" s="21" t="s">
        <v>540</v>
      </c>
      <c r="L260" s="23">
        <v>293.60000000000002</v>
      </c>
    </row>
    <row r="261" spans="2:12">
      <c r="B261" s="21" t="s">
        <v>356</v>
      </c>
      <c r="C261" s="21" t="s">
        <v>541</v>
      </c>
      <c r="D261" s="21" t="s">
        <v>10</v>
      </c>
      <c r="E261" s="21" t="s">
        <v>11</v>
      </c>
      <c r="F261" s="21" t="s">
        <v>12</v>
      </c>
      <c r="G261" s="21" t="s">
        <v>13</v>
      </c>
      <c r="H261" s="21">
        <f>ROUND(Fills_Weekly[[#This Row],[Price2]],2)</f>
        <v>293.60000000000002</v>
      </c>
      <c r="I261" s="22">
        <v>79</v>
      </c>
      <c r="J261" s="21" t="s">
        <v>14</v>
      </c>
      <c r="K261" s="21" t="s">
        <v>542</v>
      </c>
      <c r="L261" s="23">
        <v>293.60000000000002</v>
      </c>
    </row>
    <row r="262" spans="2:12">
      <c r="B262" s="21" t="s">
        <v>356</v>
      </c>
      <c r="C262" s="21" t="s">
        <v>543</v>
      </c>
      <c r="D262" s="21" t="s">
        <v>10</v>
      </c>
      <c r="E262" s="21" t="s">
        <v>11</v>
      </c>
      <c r="F262" s="21" t="s">
        <v>12</v>
      </c>
      <c r="G262" s="21" t="s">
        <v>13</v>
      </c>
      <c r="H262" s="21">
        <f>ROUND(Fills_Weekly[[#This Row],[Price2]],2)</f>
        <v>293.60000000000002</v>
      </c>
      <c r="I262" s="22">
        <v>131</v>
      </c>
      <c r="J262" s="21" t="s">
        <v>14</v>
      </c>
      <c r="K262" s="21" t="s">
        <v>544</v>
      </c>
      <c r="L262" s="23">
        <v>293.60000000000002</v>
      </c>
    </row>
    <row r="263" spans="2:12">
      <c r="B263" s="21" t="s">
        <v>356</v>
      </c>
      <c r="C263" s="21" t="s">
        <v>545</v>
      </c>
      <c r="D263" s="21" t="s">
        <v>10</v>
      </c>
      <c r="E263" s="21" t="s">
        <v>11</v>
      </c>
      <c r="F263" s="21" t="s">
        <v>12</v>
      </c>
      <c r="G263" s="21" t="s">
        <v>13</v>
      </c>
      <c r="H263" s="21">
        <f>ROUND(Fills_Weekly[[#This Row],[Price2]],2)</f>
        <v>292.2</v>
      </c>
      <c r="I263" s="22">
        <v>1</v>
      </c>
      <c r="J263" s="21" t="s">
        <v>14</v>
      </c>
      <c r="K263" s="21" t="s">
        <v>546</v>
      </c>
      <c r="L263" s="23">
        <v>292.2</v>
      </c>
    </row>
    <row r="264" spans="2:12">
      <c r="B264" s="21" t="s">
        <v>356</v>
      </c>
      <c r="C264" s="21" t="s">
        <v>547</v>
      </c>
      <c r="D264" s="21" t="s">
        <v>10</v>
      </c>
      <c r="E264" s="21" t="s">
        <v>11</v>
      </c>
      <c r="F264" s="21" t="s">
        <v>12</v>
      </c>
      <c r="G264" s="21" t="s">
        <v>13</v>
      </c>
      <c r="H264" s="21">
        <f>ROUND(Fills_Weekly[[#This Row],[Price2]],2)</f>
        <v>292.8</v>
      </c>
      <c r="I264" s="22">
        <v>93</v>
      </c>
      <c r="J264" s="21" t="s">
        <v>14</v>
      </c>
      <c r="K264" s="21" t="s">
        <v>548</v>
      </c>
      <c r="L264" s="23">
        <v>292.8</v>
      </c>
    </row>
    <row r="265" spans="2:12">
      <c r="B265" s="21" t="s">
        <v>356</v>
      </c>
      <c r="C265" s="21" t="s">
        <v>549</v>
      </c>
      <c r="D265" s="21" t="s">
        <v>10</v>
      </c>
      <c r="E265" s="21" t="s">
        <v>11</v>
      </c>
      <c r="F265" s="21" t="s">
        <v>12</v>
      </c>
      <c r="G265" s="21" t="s">
        <v>13</v>
      </c>
      <c r="H265" s="21">
        <f>ROUND(Fills_Weekly[[#This Row],[Price2]],2)</f>
        <v>293.2</v>
      </c>
      <c r="I265" s="22">
        <v>67</v>
      </c>
      <c r="J265" s="21" t="s">
        <v>14</v>
      </c>
      <c r="K265" s="21" t="s">
        <v>550</v>
      </c>
      <c r="L265" s="23">
        <v>293.2</v>
      </c>
    </row>
    <row r="266" spans="2:12">
      <c r="B266" s="21" t="s">
        <v>356</v>
      </c>
      <c r="C266" s="21" t="s">
        <v>551</v>
      </c>
      <c r="D266" s="21" t="s">
        <v>10</v>
      </c>
      <c r="E266" s="21" t="s">
        <v>11</v>
      </c>
      <c r="F266" s="21" t="s">
        <v>12</v>
      </c>
      <c r="G266" s="21" t="s">
        <v>13</v>
      </c>
      <c r="H266" s="21">
        <f>ROUND(Fills_Weekly[[#This Row],[Price2]],2)</f>
        <v>293.60000000000002</v>
      </c>
      <c r="I266" s="22">
        <v>110</v>
      </c>
      <c r="J266" s="21" t="s">
        <v>14</v>
      </c>
      <c r="K266" s="21" t="s">
        <v>552</v>
      </c>
      <c r="L266" s="23">
        <v>293.60000000000002</v>
      </c>
    </row>
    <row r="267" spans="2:12">
      <c r="B267" s="21" t="s">
        <v>356</v>
      </c>
      <c r="C267" s="21" t="s">
        <v>553</v>
      </c>
      <c r="D267" s="21" t="s">
        <v>10</v>
      </c>
      <c r="E267" s="21" t="s">
        <v>11</v>
      </c>
      <c r="F267" s="21" t="s">
        <v>12</v>
      </c>
      <c r="G267" s="21" t="s">
        <v>13</v>
      </c>
      <c r="H267" s="21">
        <f>ROUND(Fills_Weekly[[#This Row],[Price2]],2)</f>
        <v>294.2</v>
      </c>
      <c r="I267" s="22">
        <v>97</v>
      </c>
      <c r="J267" s="21" t="s">
        <v>14</v>
      </c>
      <c r="K267" s="21" t="s">
        <v>554</v>
      </c>
      <c r="L267" s="23">
        <v>294.2</v>
      </c>
    </row>
    <row r="268" spans="2:12">
      <c r="B268" s="21" t="s">
        <v>356</v>
      </c>
      <c r="C268" s="21" t="s">
        <v>555</v>
      </c>
      <c r="D268" s="21" t="s">
        <v>10</v>
      </c>
      <c r="E268" s="21" t="s">
        <v>11</v>
      </c>
      <c r="F268" s="21" t="s">
        <v>12</v>
      </c>
      <c r="G268" s="21" t="s">
        <v>13</v>
      </c>
      <c r="H268" s="21">
        <f>ROUND(Fills_Weekly[[#This Row],[Price2]],2)</f>
        <v>294</v>
      </c>
      <c r="I268" s="22">
        <v>86</v>
      </c>
      <c r="J268" s="21" t="s">
        <v>14</v>
      </c>
      <c r="K268" s="21" t="s">
        <v>556</v>
      </c>
      <c r="L268" s="23">
        <v>294</v>
      </c>
    </row>
    <row r="269" spans="2:12">
      <c r="B269" s="21" t="s">
        <v>356</v>
      </c>
      <c r="C269" s="21" t="s">
        <v>557</v>
      </c>
      <c r="D269" s="21" t="s">
        <v>10</v>
      </c>
      <c r="E269" s="21" t="s">
        <v>11</v>
      </c>
      <c r="F269" s="21" t="s">
        <v>12</v>
      </c>
      <c r="G269" s="21" t="s">
        <v>13</v>
      </c>
      <c r="H269" s="21">
        <f>ROUND(Fills_Weekly[[#This Row],[Price2]],2)</f>
        <v>294.39999999999998</v>
      </c>
      <c r="I269" s="22">
        <v>83</v>
      </c>
      <c r="J269" s="21" t="s">
        <v>14</v>
      </c>
      <c r="K269" s="21" t="s">
        <v>558</v>
      </c>
      <c r="L269" s="23">
        <v>294.39999999999998</v>
      </c>
    </row>
    <row r="270" spans="2:12">
      <c r="B270" s="21" t="s">
        <v>356</v>
      </c>
      <c r="C270" s="21" t="s">
        <v>559</v>
      </c>
      <c r="D270" s="21" t="s">
        <v>10</v>
      </c>
      <c r="E270" s="21" t="s">
        <v>11</v>
      </c>
      <c r="F270" s="21" t="s">
        <v>12</v>
      </c>
      <c r="G270" s="21" t="s">
        <v>13</v>
      </c>
      <c r="H270" s="21">
        <f>ROUND(Fills_Weekly[[#This Row],[Price2]],2)</f>
        <v>294.8</v>
      </c>
      <c r="I270" s="22">
        <v>98</v>
      </c>
      <c r="J270" s="21" t="s">
        <v>14</v>
      </c>
      <c r="K270" s="21" t="s">
        <v>560</v>
      </c>
      <c r="L270" s="23">
        <v>294.8</v>
      </c>
    </row>
    <row r="271" spans="2:12">
      <c r="B271" s="21" t="s">
        <v>356</v>
      </c>
      <c r="C271" s="21" t="s">
        <v>559</v>
      </c>
      <c r="D271" s="21" t="s">
        <v>10</v>
      </c>
      <c r="E271" s="21" t="s">
        <v>11</v>
      </c>
      <c r="F271" s="21" t="s">
        <v>12</v>
      </c>
      <c r="G271" s="21" t="s">
        <v>13</v>
      </c>
      <c r="H271" s="21">
        <f>ROUND(Fills_Weekly[[#This Row],[Price2]],2)</f>
        <v>294.8</v>
      </c>
      <c r="I271" s="22">
        <v>39</v>
      </c>
      <c r="J271" s="21" t="s">
        <v>14</v>
      </c>
      <c r="K271" s="21" t="s">
        <v>561</v>
      </c>
      <c r="L271" s="23">
        <v>294.8</v>
      </c>
    </row>
    <row r="272" spans="2:12">
      <c r="B272" s="21" t="s">
        <v>356</v>
      </c>
      <c r="C272" s="21" t="s">
        <v>562</v>
      </c>
      <c r="D272" s="21" t="s">
        <v>10</v>
      </c>
      <c r="E272" s="21" t="s">
        <v>11</v>
      </c>
      <c r="F272" s="21" t="s">
        <v>12</v>
      </c>
      <c r="G272" s="21" t="s">
        <v>13</v>
      </c>
      <c r="H272" s="21">
        <f>ROUND(Fills_Weekly[[#This Row],[Price2]],2)</f>
        <v>294.8</v>
      </c>
      <c r="I272" s="22">
        <v>93</v>
      </c>
      <c r="J272" s="21" t="s">
        <v>14</v>
      </c>
      <c r="K272" s="21" t="s">
        <v>563</v>
      </c>
      <c r="L272" s="23">
        <v>294.8</v>
      </c>
    </row>
    <row r="273" spans="2:12">
      <c r="B273" s="21" t="s">
        <v>356</v>
      </c>
      <c r="C273" s="21" t="s">
        <v>564</v>
      </c>
      <c r="D273" s="21" t="s">
        <v>10</v>
      </c>
      <c r="E273" s="21" t="s">
        <v>11</v>
      </c>
      <c r="F273" s="21" t="s">
        <v>12</v>
      </c>
      <c r="G273" s="21" t="s">
        <v>13</v>
      </c>
      <c r="H273" s="21">
        <f>ROUND(Fills_Weekly[[#This Row],[Price2]],2)</f>
        <v>293.60000000000002</v>
      </c>
      <c r="I273" s="22">
        <v>142</v>
      </c>
      <c r="J273" s="21" t="s">
        <v>14</v>
      </c>
      <c r="K273" s="21" t="s">
        <v>565</v>
      </c>
      <c r="L273" s="23">
        <v>293.60000000000002</v>
      </c>
    </row>
    <row r="274" spans="2:12">
      <c r="B274" s="21" t="s">
        <v>356</v>
      </c>
      <c r="C274" s="21" t="s">
        <v>564</v>
      </c>
      <c r="D274" s="21" t="s">
        <v>10</v>
      </c>
      <c r="E274" s="21" t="s">
        <v>11</v>
      </c>
      <c r="F274" s="21" t="s">
        <v>12</v>
      </c>
      <c r="G274" s="21" t="s">
        <v>13</v>
      </c>
      <c r="H274" s="21">
        <f>ROUND(Fills_Weekly[[#This Row],[Price2]],2)</f>
        <v>293.8</v>
      </c>
      <c r="I274" s="22">
        <v>207</v>
      </c>
      <c r="J274" s="21" t="s">
        <v>14</v>
      </c>
      <c r="K274" s="21" t="s">
        <v>566</v>
      </c>
      <c r="L274" s="23">
        <v>293.8</v>
      </c>
    </row>
    <row r="275" spans="2:12">
      <c r="B275" s="21" t="s">
        <v>356</v>
      </c>
      <c r="C275" s="21" t="s">
        <v>567</v>
      </c>
      <c r="D275" s="21" t="s">
        <v>10</v>
      </c>
      <c r="E275" s="21" t="s">
        <v>11</v>
      </c>
      <c r="F275" s="21" t="s">
        <v>12</v>
      </c>
      <c r="G275" s="21" t="s">
        <v>13</v>
      </c>
      <c r="H275" s="21">
        <f>ROUND(Fills_Weekly[[#This Row],[Price2]],2)</f>
        <v>293.8</v>
      </c>
      <c r="I275" s="22">
        <v>77</v>
      </c>
      <c r="J275" s="21" t="s">
        <v>14</v>
      </c>
      <c r="K275" s="21" t="s">
        <v>568</v>
      </c>
      <c r="L275" s="23">
        <v>293.8</v>
      </c>
    </row>
    <row r="276" spans="2:12">
      <c r="B276" s="21" t="s">
        <v>569</v>
      </c>
      <c r="C276" s="21" t="s">
        <v>570</v>
      </c>
      <c r="D276" s="21" t="s">
        <v>10</v>
      </c>
      <c r="E276" s="21" t="s">
        <v>11</v>
      </c>
      <c r="F276" s="21" t="s">
        <v>12</v>
      </c>
      <c r="G276" s="21" t="s">
        <v>13</v>
      </c>
      <c r="H276" s="21">
        <f>ROUND(Fills_Weekly[[#This Row],[Price2]],2)</f>
        <v>294.8</v>
      </c>
      <c r="I276" s="22">
        <v>30</v>
      </c>
      <c r="J276" s="21" t="s">
        <v>14</v>
      </c>
      <c r="K276" s="21" t="s">
        <v>571</v>
      </c>
      <c r="L276" s="23">
        <v>294.8</v>
      </c>
    </row>
    <row r="277" spans="2:12">
      <c r="B277" s="21" t="s">
        <v>569</v>
      </c>
      <c r="C277" s="21" t="s">
        <v>570</v>
      </c>
      <c r="D277" s="21" t="s">
        <v>10</v>
      </c>
      <c r="E277" s="21" t="s">
        <v>11</v>
      </c>
      <c r="F277" s="21" t="s">
        <v>12</v>
      </c>
      <c r="G277" s="21" t="s">
        <v>13</v>
      </c>
      <c r="H277" s="21">
        <f>ROUND(Fills_Weekly[[#This Row],[Price2]],2)</f>
        <v>294.8</v>
      </c>
      <c r="I277" s="22">
        <v>28</v>
      </c>
      <c r="J277" s="21" t="s">
        <v>14</v>
      </c>
      <c r="K277" s="21" t="s">
        <v>572</v>
      </c>
      <c r="L277" s="23">
        <v>294.8</v>
      </c>
    </row>
    <row r="278" spans="2:12">
      <c r="B278" s="21" t="s">
        <v>569</v>
      </c>
      <c r="C278" s="21" t="s">
        <v>573</v>
      </c>
      <c r="D278" s="21" t="s">
        <v>10</v>
      </c>
      <c r="E278" s="21" t="s">
        <v>11</v>
      </c>
      <c r="F278" s="21" t="s">
        <v>12</v>
      </c>
      <c r="G278" s="21" t="s">
        <v>13</v>
      </c>
      <c r="H278" s="21">
        <f>ROUND(Fills_Weekly[[#This Row],[Price2]],2)</f>
        <v>294.60000000000002</v>
      </c>
      <c r="I278" s="22">
        <v>87</v>
      </c>
      <c r="J278" s="21" t="s">
        <v>14</v>
      </c>
      <c r="K278" s="21" t="s">
        <v>574</v>
      </c>
      <c r="L278" s="23">
        <v>294.60000000000002</v>
      </c>
    </row>
    <row r="279" spans="2:12">
      <c r="B279" s="21" t="s">
        <v>569</v>
      </c>
      <c r="C279" s="21" t="s">
        <v>575</v>
      </c>
      <c r="D279" s="21" t="s">
        <v>10</v>
      </c>
      <c r="E279" s="21" t="s">
        <v>11</v>
      </c>
      <c r="F279" s="21" t="s">
        <v>12</v>
      </c>
      <c r="G279" s="21" t="s">
        <v>13</v>
      </c>
      <c r="H279" s="21">
        <f>ROUND(Fills_Weekly[[#This Row],[Price2]],2)</f>
        <v>295</v>
      </c>
      <c r="I279" s="22">
        <v>105</v>
      </c>
      <c r="J279" s="21" t="s">
        <v>14</v>
      </c>
      <c r="K279" s="21" t="s">
        <v>576</v>
      </c>
      <c r="L279" s="23">
        <v>295</v>
      </c>
    </row>
    <row r="280" spans="2:12">
      <c r="B280" s="21" t="s">
        <v>569</v>
      </c>
      <c r="C280" s="21" t="s">
        <v>577</v>
      </c>
      <c r="D280" s="21" t="s">
        <v>10</v>
      </c>
      <c r="E280" s="21" t="s">
        <v>11</v>
      </c>
      <c r="F280" s="21" t="s">
        <v>12</v>
      </c>
      <c r="G280" s="21" t="s">
        <v>13</v>
      </c>
      <c r="H280" s="21">
        <f>ROUND(Fills_Weekly[[#This Row],[Price2]],2)</f>
        <v>295</v>
      </c>
      <c r="I280" s="22">
        <v>61</v>
      </c>
      <c r="J280" s="21" t="s">
        <v>14</v>
      </c>
      <c r="K280" s="21" t="s">
        <v>578</v>
      </c>
      <c r="L280" s="23">
        <v>295</v>
      </c>
    </row>
    <row r="281" spans="2:12">
      <c r="B281" s="21" t="s">
        <v>569</v>
      </c>
      <c r="C281" s="21" t="s">
        <v>579</v>
      </c>
      <c r="D281" s="21" t="s">
        <v>10</v>
      </c>
      <c r="E281" s="21" t="s">
        <v>11</v>
      </c>
      <c r="F281" s="21" t="s">
        <v>12</v>
      </c>
      <c r="G281" s="21" t="s">
        <v>13</v>
      </c>
      <c r="H281" s="21">
        <f>ROUND(Fills_Weekly[[#This Row],[Price2]],2)</f>
        <v>295.2</v>
      </c>
      <c r="I281" s="22">
        <v>63</v>
      </c>
      <c r="J281" s="21" t="s">
        <v>14</v>
      </c>
      <c r="K281" s="21" t="s">
        <v>580</v>
      </c>
      <c r="L281" s="23">
        <v>295.2</v>
      </c>
    </row>
    <row r="282" spans="2:12">
      <c r="B282" s="21" t="s">
        <v>569</v>
      </c>
      <c r="C282" s="21" t="s">
        <v>581</v>
      </c>
      <c r="D282" s="21" t="s">
        <v>10</v>
      </c>
      <c r="E282" s="21" t="s">
        <v>11</v>
      </c>
      <c r="F282" s="21" t="s">
        <v>12</v>
      </c>
      <c r="G282" s="21" t="s">
        <v>13</v>
      </c>
      <c r="H282" s="21">
        <f>ROUND(Fills_Weekly[[#This Row],[Price2]],2)</f>
        <v>295.39999999999998</v>
      </c>
      <c r="I282" s="22">
        <v>95</v>
      </c>
      <c r="J282" s="21" t="s">
        <v>14</v>
      </c>
      <c r="K282" s="21" t="s">
        <v>582</v>
      </c>
      <c r="L282" s="23">
        <v>295.39999999999998</v>
      </c>
    </row>
    <row r="283" spans="2:12">
      <c r="B283" s="21" t="s">
        <v>569</v>
      </c>
      <c r="C283" s="21" t="s">
        <v>583</v>
      </c>
      <c r="D283" s="21" t="s">
        <v>10</v>
      </c>
      <c r="E283" s="21" t="s">
        <v>11</v>
      </c>
      <c r="F283" s="21" t="s">
        <v>12</v>
      </c>
      <c r="G283" s="21" t="s">
        <v>13</v>
      </c>
      <c r="H283" s="21">
        <f>ROUND(Fills_Weekly[[#This Row],[Price2]],2)</f>
        <v>295.39999999999998</v>
      </c>
      <c r="I283" s="22">
        <v>142</v>
      </c>
      <c r="J283" s="21" t="s">
        <v>14</v>
      </c>
      <c r="K283" s="21" t="s">
        <v>584</v>
      </c>
      <c r="L283" s="23">
        <v>295.39999999999998</v>
      </c>
    </row>
    <row r="284" spans="2:12">
      <c r="B284" s="21" t="s">
        <v>569</v>
      </c>
      <c r="C284" s="21" t="s">
        <v>585</v>
      </c>
      <c r="D284" s="21" t="s">
        <v>10</v>
      </c>
      <c r="E284" s="21" t="s">
        <v>11</v>
      </c>
      <c r="F284" s="21" t="s">
        <v>12</v>
      </c>
      <c r="G284" s="21" t="s">
        <v>13</v>
      </c>
      <c r="H284" s="21">
        <f>ROUND(Fills_Weekly[[#This Row],[Price2]],2)</f>
        <v>295.39999999999998</v>
      </c>
      <c r="I284" s="22">
        <v>65</v>
      </c>
      <c r="J284" s="21" t="s">
        <v>14</v>
      </c>
      <c r="K284" s="21" t="s">
        <v>586</v>
      </c>
      <c r="L284" s="23">
        <v>295.39999999999998</v>
      </c>
    </row>
    <row r="285" spans="2:12">
      <c r="B285" s="21" t="s">
        <v>569</v>
      </c>
      <c r="C285" s="21" t="s">
        <v>587</v>
      </c>
      <c r="D285" s="21" t="s">
        <v>10</v>
      </c>
      <c r="E285" s="21" t="s">
        <v>11</v>
      </c>
      <c r="F285" s="21" t="s">
        <v>12</v>
      </c>
      <c r="G285" s="21" t="s">
        <v>13</v>
      </c>
      <c r="H285" s="21">
        <f>ROUND(Fills_Weekly[[#This Row],[Price2]],2)</f>
        <v>295.39999999999998</v>
      </c>
      <c r="I285" s="22">
        <v>40</v>
      </c>
      <c r="J285" s="21" t="s">
        <v>14</v>
      </c>
      <c r="K285" s="21" t="s">
        <v>588</v>
      </c>
      <c r="L285" s="23">
        <v>295.39999999999998</v>
      </c>
    </row>
    <row r="286" spans="2:12">
      <c r="B286" s="21" t="s">
        <v>569</v>
      </c>
      <c r="C286" s="21" t="s">
        <v>589</v>
      </c>
      <c r="D286" s="21" t="s">
        <v>10</v>
      </c>
      <c r="E286" s="21" t="s">
        <v>11</v>
      </c>
      <c r="F286" s="21" t="s">
        <v>12</v>
      </c>
      <c r="G286" s="21" t="s">
        <v>13</v>
      </c>
      <c r="H286" s="21">
        <f>ROUND(Fills_Weekly[[#This Row],[Price2]],2)</f>
        <v>295.39999999999998</v>
      </c>
      <c r="I286" s="22">
        <v>58</v>
      </c>
      <c r="J286" s="21" t="s">
        <v>14</v>
      </c>
      <c r="K286" s="21" t="s">
        <v>590</v>
      </c>
      <c r="L286" s="23">
        <v>295.39999999999998</v>
      </c>
    </row>
    <row r="287" spans="2:12">
      <c r="B287" s="21" t="s">
        <v>569</v>
      </c>
      <c r="C287" s="21" t="s">
        <v>591</v>
      </c>
      <c r="D287" s="21" t="s">
        <v>10</v>
      </c>
      <c r="E287" s="21" t="s">
        <v>11</v>
      </c>
      <c r="F287" s="21" t="s">
        <v>12</v>
      </c>
      <c r="G287" s="21" t="s">
        <v>13</v>
      </c>
      <c r="H287" s="21">
        <f>ROUND(Fills_Weekly[[#This Row],[Price2]],2)</f>
        <v>295.60000000000002</v>
      </c>
      <c r="I287" s="22">
        <v>89</v>
      </c>
      <c r="J287" s="21" t="s">
        <v>14</v>
      </c>
      <c r="K287" s="21" t="s">
        <v>592</v>
      </c>
      <c r="L287" s="23">
        <v>295.60000000000002</v>
      </c>
    </row>
    <row r="288" spans="2:12">
      <c r="B288" s="21" t="s">
        <v>569</v>
      </c>
      <c r="C288" s="21" t="s">
        <v>591</v>
      </c>
      <c r="D288" s="21" t="s">
        <v>10</v>
      </c>
      <c r="E288" s="21" t="s">
        <v>11</v>
      </c>
      <c r="F288" s="21" t="s">
        <v>12</v>
      </c>
      <c r="G288" s="21" t="s">
        <v>13</v>
      </c>
      <c r="H288" s="21">
        <f>ROUND(Fills_Weekly[[#This Row],[Price2]],2)</f>
        <v>295.39999999999998</v>
      </c>
      <c r="I288" s="22">
        <v>4</v>
      </c>
      <c r="J288" s="21" t="s">
        <v>14</v>
      </c>
      <c r="K288" s="21" t="s">
        <v>593</v>
      </c>
      <c r="L288" s="23">
        <v>295.39999999999998</v>
      </c>
    </row>
    <row r="289" spans="2:12">
      <c r="B289" s="21" t="s">
        <v>569</v>
      </c>
      <c r="C289" s="21" t="s">
        <v>594</v>
      </c>
      <c r="D289" s="21" t="s">
        <v>10</v>
      </c>
      <c r="E289" s="21" t="s">
        <v>11</v>
      </c>
      <c r="F289" s="21" t="s">
        <v>12</v>
      </c>
      <c r="G289" s="21" t="s">
        <v>13</v>
      </c>
      <c r="H289" s="21">
        <f>ROUND(Fills_Weekly[[#This Row],[Price2]],2)</f>
        <v>295.39999999999998</v>
      </c>
      <c r="I289" s="22">
        <v>71</v>
      </c>
      <c r="J289" s="21" t="s">
        <v>14</v>
      </c>
      <c r="K289" s="21" t="s">
        <v>595</v>
      </c>
      <c r="L289" s="23">
        <v>295.39999999999998</v>
      </c>
    </row>
    <row r="290" spans="2:12">
      <c r="B290" s="21" t="s">
        <v>569</v>
      </c>
      <c r="C290" s="21" t="s">
        <v>596</v>
      </c>
      <c r="D290" s="21" t="s">
        <v>10</v>
      </c>
      <c r="E290" s="21" t="s">
        <v>11</v>
      </c>
      <c r="F290" s="21" t="s">
        <v>12</v>
      </c>
      <c r="G290" s="21" t="s">
        <v>13</v>
      </c>
      <c r="H290" s="21">
        <f>ROUND(Fills_Weekly[[#This Row],[Price2]],2)</f>
        <v>295.39999999999998</v>
      </c>
      <c r="I290" s="22">
        <v>118</v>
      </c>
      <c r="J290" s="21" t="s">
        <v>14</v>
      </c>
      <c r="K290" s="21" t="s">
        <v>597</v>
      </c>
      <c r="L290" s="23">
        <v>295.39999999999998</v>
      </c>
    </row>
    <row r="291" spans="2:12">
      <c r="B291" s="21" t="s">
        <v>569</v>
      </c>
      <c r="C291" s="21" t="s">
        <v>598</v>
      </c>
      <c r="D291" s="21" t="s">
        <v>10</v>
      </c>
      <c r="E291" s="21" t="s">
        <v>11</v>
      </c>
      <c r="F291" s="21" t="s">
        <v>12</v>
      </c>
      <c r="G291" s="21" t="s">
        <v>13</v>
      </c>
      <c r="H291" s="21">
        <f>ROUND(Fills_Weekly[[#This Row],[Price2]],2)</f>
        <v>295.60000000000002</v>
      </c>
      <c r="I291" s="22">
        <v>217</v>
      </c>
      <c r="J291" s="21" t="s">
        <v>14</v>
      </c>
      <c r="K291" s="21" t="s">
        <v>599</v>
      </c>
      <c r="L291" s="23">
        <v>295.60000000000002</v>
      </c>
    </row>
    <row r="292" spans="2:12">
      <c r="B292" s="21" t="s">
        <v>569</v>
      </c>
      <c r="C292" s="21" t="s">
        <v>600</v>
      </c>
      <c r="D292" s="21" t="s">
        <v>10</v>
      </c>
      <c r="E292" s="21" t="s">
        <v>11</v>
      </c>
      <c r="F292" s="21" t="s">
        <v>12</v>
      </c>
      <c r="G292" s="21" t="s">
        <v>13</v>
      </c>
      <c r="H292" s="21">
        <f>ROUND(Fills_Weekly[[#This Row],[Price2]],2)</f>
        <v>295.60000000000002</v>
      </c>
      <c r="I292" s="22">
        <v>103</v>
      </c>
      <c r="J292" s="21" t="s">
        <v>14</v>
      </c>
      <c r="K292" s="21" t="s">
        <v>601</v>
      </c>
      <c r="L292" s="23">
        <v>295.60000000000002</v>
      </c>
    </row>
    <row r="293" spans="2:12">
      <c r="B293" s="21" t="s">
        <v>569</v>
      </c>
      <c r="C293" s="21" t="s">
        <v>150</v>
      </c>
      <c r="D293" s="21" t="s">
        <v>10</v>
      </c>
      <c r="E293" s="21" t="s">
        <v>11</v>
      </c>
      <c r="F293" s="21" t="s">
        <v>12</v>
      </c>
      <c r="G293" s="21" t="s">
        <v>13</v>
      </c>
      <c r="H293" s="21">
        <f>ROUND(Fills_Weekly[[#This Row],[Price2]],2)</f>
        <v>295.60000000000002</v>
      </c>
      <c r="I293" s="22">
        <v>114</v>
      </c>
      <c r="J293" s="21" t="s">
        <v>14</v>
      </c>
      <c r="K293" s="21" t="s">
        <v>602</v>
      </c>
      <c r="L293" s="23">
        <v>295.60000000000002</v>
      </c>
    </row>
    <row r="294" spans="2:12">
      <c r="B294" s="21" t="s">
        <v>569</v>
      </c>
      <c r="C294" s="21" t="s">
        <v>603</v>
      </c>
      <c r="D294" s="21" t="s">
        <v>10</v>
      </c>
      <c r="E294" s="21" t="s">
        <v>11</v>
      </c>
      <c r="F294" s="21" t="s">
        <v>12</v>
      </c>
      <c r="G294" s="21" t="s">
        <v>13</v>
      </c>
      <c r="H294" s="21">
        <f>ROUND(Fills_Weekly[[#This Row],[Price2]],2)</f>
        <v>295.39999999999998</v>
      </c>
      <c r="I294" s="22">
        <v>115</v>
      </c>
      <c r="J294" s="21" t="s">
        <v>14</v>
      </c>
      <c r="K294" s="21" t="s">
        <v>604</v>
      </c>
      <c r="L294" s="23">
        <v>295.39999999999998</v>
      </c>
    </row>
    <row r="295" spans="2:12">
      <c r="B295" s="21" t="s">
        <v>569</v>
      </c>
      <c r="C295" s="21" t="s">
        <v>603</v>
      </c>
      <c r="D295" s="21" t="s">
        <v>10</v>
      </c>
      <c r="E295" s="21" t="s">
        <v>11</v>
      </c>
      <c r="F295" s="21" t="s">
        <v>12</v>
      </c>
      <c r="G295" s="21" t="s">
        <v>13</v>
      </c>
      <c r="H295" s="21">
        <f>ROUND(Fills_Weekly[[#This Row],[Price2]],2)</f>
        <v>295.60000000000002</v>
      </c>
      <c r="I295" s="22">
        <v>109</v>
      </c>
      <c r="J295" s="21" t="s">
        <v>14</v>
      </c>
      <c r="K295" s="21" t="s">
        <v>605</v>
      </c>
      <c r="L295" s="23">
        <v>295.60000000000002</v>
      </c>
    </row>
    <row r="296" spans="2:12">
      <c r="B296" s="21" t="s">
        <v>569</v>
      </c>
      <c r="C296" s="21" t="s">
        <v>606</v>
      </c>
      <c r="D296" s="21" t="s">
        <v>10</v>
      </c>
      <c r="E296" s="21" t="s">
        <v>11</v>
      </c>
      <c r="F296" s="21" t="s">
        <v>12</v>
      </c>
      <c r="G296" s="21" t="s">
        <v>13</v>
      </c>
      <c r="H296" s="21">
        <f>ROUND(Fills_Weekly[[#This Row],[Price2]],2)</f>
        <v>295.8</v>
      </c>
      <c r="I296" s="22">
        <v>224</v>
      </c>
      <c r="J296" s="21" t="s">
        <v>14</v>
      </c>
      <c r="K296" s="21" t="s">
        <v>607</v>
      </c>
      <c r="L296" s="23">
        <v>295.8</v>
      </c>
    </row>
    <row r="297" spans="2:12">
      <c r="B297" s="21" t="s">
        <v>569</v>
      </c>
      <c r="C297" s="21" t="s">
        <v>608</v>
      </c>
      <c r="D297" s="21" t="s">
        <v>10</v>
      </c>
      <c r="E297" s="21" t="s">
        <v>11</v>
      </c>
      <c r="F297" s="21" t="s">
        <v>12</v>
      </c>
      <c r="G297" s="21" t="s">
        <v>13</v>
      </c>
      <c r="H297" s="21">
        <f>ROUND(Fills_Weekly[[#This Row],[Price2]],2)</f>
        <v>296.2</v>
      </c>
      <c r="I297" s="22">
        <v>70</v>
      </c>
      <c r="J297" s="21" t="s">
        <v>14</v>
      </c>
      <c r="K297" s="21" t="s">
        <v>609</v>
      </c>
      <c r="L297" s="23">
        <v>296.2</v>
      </c>
    </row>
    <row r="298" spans="2:12">
      <c r="B298" s="21" t="s">
        <v>569</v>
      </c>
      <c r="C298" s="21" t="s">
        <v>608</v>
      </c>
      <c r="D298" s="21" t="s">
        <v>10</v>
      </c>
      <c r="E298" s="21" t="s">
        <v>11</v>
      </c>
      <c r="F298" s="21" t="s">
        <v>12</v>
      </c>
      <c r="G298" s="21" t="s">
        <v>13</v>
      </c>
      <c r="H298" s="21">
        <f>ROUND(Fills_Weekly[[#This Row],[Price2]],2)</f>
        <v>296.2</v>
      </c>
      <c r="I298" s="22">
        <v>35</v>
      </c>
      <c r="J298" s="21" t="s">
        <v>14</v>
      </c>
      <c r="K298" s="21" t="s">
        <v>610</v>
      </c>
      <c r="L298" s="23">
        <v>296.2</v>
      </c>
    </row>
    <row r="299" spans="2:12">
      <c r="B299" s="21" t="s">
        <v>569</v>
      </c>
      <c r="C299" s="21" t="s">
        <v>608</v>
      </c>
      <c r="D299" s="21" t="s">
        <v>10</v>
      </c>
      <c r="E299" s="21" t="s">
        <v>11</v>
      </c>
      <c r="F299" s="21" t="s">
        <v>12</v>
      </c>
      <c r="G299" s="21" t="s">
        <v>13</v>
      </c>
      <c r="H299" s="21">
        <f>ROUND(Fills_Weekly[[#This Row],[Price2]],2)</f>
        <v>296.2</v>
      </c>
      <c r="I299" s="22">
        <v>5</v>
      </c>
      <c r="J299" s="21" t="s">
        <v>14</v>
      </c>
      <c r="K299" s="21" t="s">
        <v>611</v>
      </c>
      <c r="L299" s="23">
        <v>296.2</v>
      </c>
    </row>
    <row r="300" spans="2:12">
      <c r="B300" s="21" t="s">
        <v>569</v>
      </c>
      <c r="C300" s="21" t="s">
        <v>612</v>
      </c>
      <c r="D300" s="21" t="s">
        <v>10</v>
      </c>
      <c r="E300" s="21" t="s">
        <v>11</v>
      </c>
      <c r="F300" s="21" t="s">
        <v>12</v>
      </c>
      <c r="G300" s="21" t="s">
        <v>13</v>
      </c>
      <c r="H300" s="21">
        <f>ROUND(Fills_Weekly[[#This Row],[Price2]],2)</f>
        <v>295.39999999999998</v>
      </c>
      <c r="I300" s="22">
        <v>146</v>
      </c>
      <c r="J300" s="21" t="s">
        <v>14</v>
      </c>
      <c r="K300" s="21" t="s">
        <v>613</v>
      </c>
      <c r="L300" s="23">
        <v>295.39999999999998</v>
      </c>
    </row>
    <row r="301" spans="2:12">
      <c r="B301" s="21" t="s">
        <v>569</v>
      </c>
      <c r="C301" s="21" t="s">
        <v>614</v>
      </c>
      <c r="D301" s="21" t="s">
        <v>10</v>
      </c>
      <c r="E301" s="21" t="s">
        <v>11</v>
      </c>
      <c r="F301" s="21" t="s">
        <v>12</v>
      </c>
      <c r="G301" s="21" t="s">
        <v>13</v>
      </c>
      <c r="H301" s="21">
        <f>ROUND(Fills_Weekly[[#This Row],[Price2]],2)</f>
        <v>295.2</v>
      </c>
      <c r="I301" s="22">
        <v>19</v>
      </c>
      <c r="J301" s="21" t="s">
        <v>14</v>
      </c>
      <c r="K301" s="21" t="s">
        <v>615</v>
      </c>
      <c r="L301" s="23">
        <v>295.2</v>
      </c>
    </row>
    <row r="302" spans="2:12">
      <c r="B302" s="21" t="s">
        <v>569</v>
      </c>
      <c r="C302" s="21" t="s">
        <v>614</v>
      </c>
      <c r="D302" s="21" t="s">
        <v>10</v>
      </c>
      <c r="E302" s="21" t="s">
        <v>11</v>
      </c>
      <c r="F302" s="21" t="s">
        <v>12</v>
      </c>
      <c r="G302" s="21" t="s">
        <v>13</v>
      </c>
      <c r="H302" s="21">
        <f>ROUND(Fills_Weekly[[#This Row],[Price2]],2)</f>
        <v>295.2</v>
      </c>
      <c r="I302" s="22">
        <v>63</v>
      </c>
      <c r="J302" s="21" t="s">
        <v>14</v>
      </c>
      <c r="K302" s="21" t="s">
        <v>616</v>
      </c>
      <c r="L302" s="23">
        <v>295.2</v>
      </c>
    </row>
    <row r="303" spans="2:12">
      <c r="B303" s="21" t="s">
        <v>569</v>
      </c>
      <c r="C303" s="21" t="s">
        <v>617</v>
      </c>
      <c r="D303" s="21" t="s">
        <v>10</v>
      </c>
      <c r="E303" s="21" t="s">
        <v>11</v>
      </c>
      <c r="F303" s="21" t="s">
        <v>12</v>
      </c>
      <c r="G303" s="21" t="s">
        <v>13</v>
      </c>
      <c r="H303" s="21">
        <f>ROUND(Fills_Weekly[[#This Row],[Price2]],2)</f>
        <v>295.2</v>
      </c>
      <c r="I303" s="22">
        <v>17</v>
      </c>
      <c r="J303" s="21" t="s">
        <v>14</v>
      </c>
      <c r="K303" s="21" t="s">
        <v>618</v>
      </c>
      <c r="L303" s="23">
        <v>295.2</v>
      </c>
    </row>
    <row r="304" spans="2:12">
      <c r="B304" s="21" t="s">
        <v>569</v>
      </c>
      <c r="C304" s="21" t="s">
        <v>619</v>
      </c>
      <c r="D304" s="21" t="s">
        <v>10</v>
      </c>
      <c r="E304" s="21" t="s">
        <v>11</v>
      </c>
      <c r="F304" s="21" t="s">
        <v>12</v>
      </c>
      <c r="G304" s="21" t="s">
        <v>13</v>
      </c>
      <c r="H304" s="21">
        <f>ROUND(Fills_Weekly[[#This Row],[Price2]],2)</f>
        <v>295.39999999999998</v>
      </c>
      <c r="I304" s="22">
        <v>85</v>
      </c>
      <c r="J304" s="21" t="s">
        <v>14</v>
      </c>
      <c r="K304" s="21" t="s">
        <v>620</v>
      </c>
      <c r="L304" s="23">
        <v>295.39999999999998</v>
      </c>
    </row>
    <row r="305" spans="2:12">
      <c r="B305" s="21" t="s">
        <v>569</v>
      </c>
      <c r="C305" s="21" t="s">
        <v>621</v>
      </c>
      <c r="D305" s="21" t="s">
        <v>10</v>
      </c>
      <c r="E305" s="21" t="s">
        <v>11</v>
      </c>
      <c r="F305" s="21" t="s">
        <v>12</v>
      </c>
      <c r="G305" s="21" t="s">
        <v>13</v>
      </c>
      <c r="H305" s="21">
        <f>ROUND(Fills_Weekly[[#This Row],[Price2]],2)</f>
        <v>295.39999999999998</v>
      </c>
      <c r="I305" s="22">
        <v>86</v>
      </c>
      <c r="J305" s="21" t="s">
        <v>14</v>
      </c>
      <c r="K305" s="21" t="s">
        <v>622</v>
      </c>
      <c r="L305" s="23">
        <v>295.39999999999998</v>
      </c>
    </row>
    <row r="306" spans="2:12">
      <c r="B306" s="21" t="s">
        <v>569</v>
      </c>
      <c r="C306" s="21" t="s">
        <v>179</v>
      </c>
      <c r="D306" s="21" t="s">
        <v>10</v>
      </c>
      <c r="E306" s="21" t="s">
        <v>11</v>
      </c>
      <c r="F306" s="21" t="s">
        <v>12</v>
      </c>
      <c r="G306" s="21" t="s">
        <v>13</v>
      </c>
      <c r="H306" s="21">
        <f>ROUND(Fills_Weekly[[#This Row],[Price2]],2)</f>
        <v>295.39999999999998</v>
      </c>
      <c r="I306" s="22">
        <v>79</v>
      </c>
      <c r="J306" s="21" t="s">
        <v>14</v>
      </c>
      <c r="K306" s="21" t="s">
        <v>623</v>
      </c>
      <c r="L306" s="23">
        <v>295.39999999999998</v>
      </c>
    </row>
    <row r="307" spans="2:12">
      <c r="B307" s="21" t="s">
        <v>569</v>
      </c>
      <c r="C307" s="21" t="s">
        <v>624</v>
      </c>
      <c r="D307" s="21" t="s">
        <v>10</v>
      </c>
      <c r="E307" s="21" t="s">
        <v>11</v>
      </c>
      <c r="F307" s="21" t="s">
        <v>12</v>
      </c>
      <c r="G307" s="21" t="s">
        <v>13</v>
      </c>
      <c r="H307" s="21">
        <f>ROUND(Fills_Weekly[[#This Row],[Price2]],2)</f>
        <v>295.2</v>
      </c>
      <c r="I307" s="22">
        <v>130</v>
      </c>
      <c r="J307" s="21" t="s">
        <v>14</v>
      </c>
      <c r="K307" s="21" t="s">
        <v>625</v>
      </c>
      <c r="L307" s="23">
        <v>295.2</v>
      </c>
    </row>
    <row r="308" spans="2:12">
      <c r="B308" s="21" t="s">
        <v>569</v>
      </c>
      <c r="C308" s="21" t="s">
        <v>626</v>
      </c>
      <c r="D308" s="21" t="s">
        <v>10</v>
      </c>
      <c r="E308" s="21" t="s">
        <v>11</v>
      </c>
      <c r="F308" s="21" t="s">
        <v>12</v>
      </c>
      <c r="G308" s="21" t="s">
        <v>13</v>
      </c>
      <c r="H308" s="21">
        <f>ROUND(Fills_Weekly[[#This Row],[Price2]],2)</f>
        <v>295.39999999999998</v>
      </c>
      <c r="I308" s="22">
        <v>164</v>
      </c>
      <c r="J308" s="21" t="s">
        <v>14</v>
      </c>
      <c r="K308" s="21" t="s">
        <v>627</v>
      </c>
      <c r="L308" s="23">
        <v>295.39999999999998</v>
      </c>
    </row>
    <row r="309" spans="2:12">
      <c r="B309" s="21" t="s">
        <v>569</v>
      </c>
      <c r="C309" s="21" t="s">
        <v>628</v>
      </c>
      <c r="D309" s="21" t="s">
        <v>10</v>
      </c>
      <c r="E309" s="21" t="s">
        <v>11</v>
      </c>
      <c r="F309" s="21" t="s">
        <v>12</v>
      </c>
      <c r="G309" s="21" t="s">
        <v>13</v>
      </c>
      <c r="H309" s="21">
        <f>ROUND(Fills_Weekly[[#This Row],[Price2]],2)</f>
        <v>294.39999999999998</v>
      </c>
      <c r="I309" s="22">
        <v>102</v>
      </c>
      <c r="J309" s="21" t="s">
        <v>14</v>
      </c>
      <c r="K309" s="21" t="s">
        <v>629</v>
      </c>
      <c r="L309" s="23">
        <v>294.39999999999998</v>
      </c>
    </row>
    <row r="310" spans="2:12">
      <c r="B310" s="21" t="s">
        <v>569</v>
      </c>
      <c r="C310" s="21" t="s">
        <v>630</v>
      </c>
      <c r="D310" s="21" t="s">
        <v>10</v>
      </c>
      <c r="E310" s="21" t="s">
        <v>11</v>
      </c>
      <c r="F310" s="21" t="s">
        <v>12</v>
      </c>
      <c r="G310" s="21" t="s">
        <v>13</v>
      </c>
      <c r="H310" s="21">
        <f>ROUND(Fills_Weekly[[#This Row],[Price2]],2)</f>
        <v>294.60000000000002</v>
      </c>
      <c r="I310" s="22">
        <v>70</v>
      </c>
      <c r="J310" s="21" t="s">
        <v>14</v>
      </c>
      <c r="K310" s="21" t="s">
        <v>631</v>
      </c>
      <c r="L310" s="23">
        <v>294.60000000000002</v>
      </c>
    </row>
    <row r="311" spans="2:12">
      <c r="B311" s="21" t="s">
        <v>569</v>
      </c>
      <c r="C311" s="21" t="s">
        <v>632</v>
      </c>
      <c r="D311" s="21" t="s">
        <v>10</v>
      </c>
      <c r="E311" s="21" t="s">
        <v>11</v>
      </c>
      <c r="F311" s="21" t="s">
        <v>12</v>
      </c>
      <c r="G311" s="21" t="s">
        <v>13</v>
      </c>
      <c r="H311" s="21">
        <f>ROUND(Fills_Weekly[[#This Row],[Price2]],2)</f>
        <v>294.60000000000002</v>
      </c>
      <c r="I311" s="22">
        <v>86</v>
      </c>
      <c r="J311" s="21" t="s">
        <v>14</v>
      </c>
      <c r="K311" s="21" t="s">
        <v>633</v>
      </c>
      <c r="L311" s="23">
        <v>294.60000000000002</v>
      </c>
    </row>
    <row r="312" spans="2:12">
      <c r="B312" s="21" t="s">
        <v>569</v>
      </c>
      <c r="C312" s="21" t="s">
        <v>634</v>
      </c>
      <c r="D312" s="21" t="s">
        <v>10</v>
      </c>
      <c r="E312" s="21" t="s">
        <v>11</v>
      </c>
      <c r="F312" s="21" t="s">
        <v>12</v>
      </c>
      <c r="G312" s="21" t="s">
        <v>13</v>
      </c>
      <c r="H312" s="21">
        <f>ROUND(Fills_Weekly[[#This Row],[Price2]],2)</f>
        <v>294.60000000000002</v>
      </c>
      <c r="I312" s="22">
        <v>80</v>
      </c>
      <c r="J312" s="21" t="s">
        <v>14</v>
      </c>
      <c r="K312" s="21" t="s">
        <v>635</v>
      </c>
      <c r="L312" s="23">
        <v>294.60000000000002</v>
      </c>
    </row>
    <row r="313" spans="2:12">
      <c r="B313" s="21" t="s">
        <v>569</v>
      </c>
      <c r="C313" s="21" t="s">
        <v>636</v>
      </c>
      <c r="D313" s="21" t="s">
        <v>10</v>
      </c>
      <c r="E313" s="21" t="s">
        <v>11</v>
      </c>
      <c r="F313" s="21" t="s">
        <v>12</v>
      </c>
      <c r="G313" s="21" t="s">
        <v>13</v>
      </c>
      <c r="H313" s="21">
        <f>ROUND(Fills_Weekly[[#This Row],[Price2]],2)</f>
        <v>294.39999999999998</v>
      </c>
      <c r="I313" s="22">
        <v>128</v>
      </c>
      <c r="J313" s="21" t="s">
        <v>14</v>
      </c>
      <c r="K313" s="21" t="s">
        <v>637</v>
      </c>
      <c r="L313" s="23">
        <v>294.39999999999998</v>
      </c>
    </row>
    <row r="314" spans="2:12">
      <c r="B314" s="21" t="s">
        <v>569</v>
      </c>
      <c r="C314" s="21" t="s">
        <v>638</v>
      </c>
      <c r="D314" s="21" t="s">
        <v>10</v>
      </c>
      <c r="E314" s="21" t="s">
        <v>11</v>
      </c>
      <c r="F314" s="21" t="s">
        <v>12</v>
      </c>
      <c r="G314" s="21" t="s">
        <v>13</v>
      </c>
      <c r="H314" s="21">
        <f>ROUND(Fills_Weekly[[#This Row],[Price2]],2)</f>
        <v>294.39999999999998</v>
      </c>
      <c r="I314" s="22">
        <v>96</v>
      </c>
      <c r="J314" s="21" t="s">
        <v>14</v>
      </c>
      <c r="K314" s="21" t="s">
        <v>639</v>
      </c>
      <c r="L314" s="23">
        <v>294.39999999999998</v>
      </c>
    </row>
    <row r="315" spans="2:12">
      <c r="B315" s="21" t="s">
        <v>569</v>
      </c>
      <c r="C315" s="21" t="s">
        <v>640</v>
      </c>
      <c r="D315" s="21" t="s">
        <v>10</v>
      </c>
      <c r="E315" s="21" t="s">
        <v>11</v>
      </c>
      <c r="F315" s="21" t="s">
        <v>12</v>
      </c>
      <c r="G315" s="21" t="s">
        <v>13</v>
      </c>
      <c r="H315" s="21">
        <f>ROUND(Fills_Weekly[[#This Row],[Price2]],2)</f>
        <v>294.60000000000002</v>
      </c>
      <c r="I315" s="22">
        <v>196</v>
      </c>
      <c r="J315" s="21" t="s">
        <v>14</v>
      </c>
      <c r="K315" s="21" t="s">
        <v>641</v>
      </c>
      <c r="L315" s="23">
        <v>294.60000000000002</v>
      </c>
    </row>
    <row r="316" spans="2:12">
      <c r="B316" s="21" t="s">
        <v>569</v>
      </c>
      <c r="C316" s="21" t="s">
        <v>642</v>
      </c>
      <c r="D316" s="21" t="s">
        <v>10</v>
      </c>
      <c r="E316" s="21" t="s">
        <v>11</v>
      </c>
      <c r="F316" s="21" t="s">
        <v>12</v>
      </c>
      <c r="G316" s="21" t="s">
        <v>13</v>
      </c>
      <c r="H316" s="21">
        <f>ROUND(Fills_Weekly[[#This Row],[Price2]],2)</f>
        <v>294.60000000000002</v>
      </c>
      <c r="I316" s="22">
        <v>99</v>
      </c>
      <c r="J316" s="21" t="s">
        <v>14</v>
      </c>
      <c r="K316" s="21" t="s">
        <v>643</v>
      </c>
      <c r="L316" s="23">
        <v>294.60000000000002</v>
      </c>
    </row>
    <row r="317" spans="2:12">
      <c r="B317" s="21" t="s">
        <v>569</v>
      </c>
      <c r="C317" s="21" t="s">
        <v>644</v>
      </c>
      <c r="D317" s="21" t="s">
        <v>10</v>
      </c>
      <c r="E317" s="21" t="s">
        <v>11</v>
      </c>
      <c r="F317" s="21" t="s">
        <v>12</v>
      </c>
      <c r="G317" s="21" t="s">
        <v>13</v>
      </c>
      <c r="H317" s="21">
        <f>ROUND(Fills_Weekly[[#This Row],[Price2]],2)</f>
        <v>294.60000000000002</v>
      </c>
      <c r="I317" s="22">
        <v>88</v>
      </c>
      <c r="J317" s="21" t="s">
        <v>14</v>
      </c>
      <c r="K317" s="21" t="s">
        <v>645</v>
      </c>
      <c r="L317" s="23">
        <v>294.60000000000002</v>
      </c>
    </row>
    <row r="318" spans="2:12">
      <c r="B318" s="21" t="s">
        <v>569</v>
      </c>
      <c r="C318" s="21" t="s">
        <v>646</v>
      </c>
      <c r="D318" s="21" t="s">
        <v>10</v>
      </c>
      <c r="E318" s="21" t="s">
        <v>11</v>
      </c>
      <c r="F318" s="21" t="s">
        <v>12</v>
      </c>
      <c r="G318" s="21" t="s">
        <v>13</v>
      </c>
      <c r="H318" s="21">
        <f>ROUND(Fills_Weekly[[#This Row],[Price2]],2)</f>
        <v>294.39999999999998</v>
      </c>
      <c r="I318" s="22">
        <v>3</v>
      </c>
      <c r="J318" s="21" t="s">
        <v>14</v>
      </c>
      <c r="K318" s="21" t="s">
        <v>647</v>
      </c>
      <c r="L318" s="23">
        <v>294.39999999999998</v>
      </c>
    </row>
    <row r="319" spans="2:12">
      <c r="B319" s="21" t="s">
        <v>569</v>
      </c>
      <c r="C319" s="21" t="s">
        <v>646</v>
      </c>
      <c r="D319" s="21" t="s">
        <v>10</v>
      </c>
      <c r="E319" s="21" t="s">
        <v>11</v>
      </c>
      <c r="F319" s="21" t="s">
        <v>12</v>
      </c>
      <c r="G319" s="21" t="s">
        <v>13</v>
      </c>
      <c r="H319" s="21">
        <f>ROUND(Fills_Weekly[[#This Row],[Price2]],2)</f>
        <v>294.39999999999998</v>
      </c>
      <c r="I319" s="22">
        <v>3</v>
      </c>
      <c r="J319" s="21" t="s">
        <v>14</v>
      </c>
      <c r="K319" s="21" t="s">
        <v>648</v>
      </c>
      <c r="L319" s="23">
        <v>294.39999999999998</v>
      </c>
    </row>
    <row r="320" spans="2:12">
      <c r="B320" s="21" t="s">
        <v>569</v>
      </c>
      <c r="C320" s="21" t="s">
        <v>646</v>
      </c>
      <c r="D320" s="21" t="s">
        <v>10</v>
      </c>
      <c r="E320" s="21" t="s">
        <v>11</v>
      </c>
      <c r="F320" s="21" t="s">
        <v>12</v>
      </c>
      <c r="G320" s="21" t="s">
        <v>13</v>
      </c>
      <c r="H320" s="21">
        <f>ROUND(Fills_Weekly[[#This Row],[Price2]],2)</f>
        <v>294.39999999999998</v>
      </c>
      <c r="I320" s="22">
        <v>3</v>
      </c>
      <c r="J320" s="21" t="s">
        <v>14</v>
      </c>
      <c r="K320" s="21" t="s">
        <v>649</v>
      </c>
      <c r="L320" s="23">
        <v>294.39999999999998</v>
      </c>
    </row>
    <row r="321" spans="2:12">
      <c r="B321" s="21" t="s">
        <v>569</v>
      </c>
      <c r="C321" s="21" t="s">
        <v>650</v>
      </c>
      <c r="D321" s="21" t="s">
        <v>10</v>
      </c>
      <c r="E321" s="21" t="s">
        <v>11</v>
      </c>
      <c r="F321" s="21" t="s">
        <v>12</v>
      </c>
      <c r="G321" s="21" t="s">
        <v>13</v>
      </c>
      <c r="H321" s="21">
        <f>ROUND(Fills_Weekly[[#This Row],[Price2]],2)</f>
        <v>294.39999999999998</v>
      </c>
      <c r="I321" s="22">
        <v>113</v>
      </c>
      <c r="J321" s="21" t="s">
        <v>14</v>
      </c>
      <c r="K321" s="21" t="s">
        <v>651</v>
      </c>
      <c r="L321" s="23">
        <v>294.39999999999998</v>
      </c>
    </row>
    <row r="322" spans="2:12">
      <c r="B322" s="21" t="s">
        <v>569</v>
      </c>
      <c r="C322" s="21" t="s">
        <v>652</v>
      </c>
      <c r="D322" s="21" t="s">
        <v>10</v>
      </c>
      <c r="E322" s="21" t="s">
        <v>11</v>
      </c>
      <c r="F322" s="21" t="s">
        <v>12</v>
      </c>
      <c r="G322" s="21" t="s">
        <v>13</v>
      </c>
      <c r="H322" s="21">
        <f>ROUND(Fills_Weekly[[#This Row],[Price2]],2)</f>
        <v>294.60000000000002</v>
      </c>
      <c r="I322" s="22">
        <v>148</v>
      </c>
      <c r="J322" s="21" t="s">
        <v>14</v>
      </c>
      <c r="K322" s="21" t="s">
        <v>653</v>
      </c>
      <c r="L322" s="23">
        <v>294.60000000000002</v>
      </c>
    </row>
    <row r="323" spans="2:12">
      <c r="B323" s="21" t="s">
        <v>569</v>
      </c>
      <c r="C323" s="21" t="s">
        <v>654</v>
      </c>
      <c r="D323" s="21" t="s">
        <v>10</v>
      </c>
      <c r="E323" s="21" t="s">
        <v>11</v>
      </c>
      <c r="F323" s="21" t="s">
        <v>12</v>
      </c>
      <c r="G323" s="21" t="s">
        <v>13</v>
      </c>
      <c r="H323" s="21">
        <f>ROUND(Fills_Weekly[[#This Row],[Price2]],2)</f>
        <v>294.8</v>
      </c>
      <c r="I323" s="22">
        <v>97</v>
      </c>
      <c r="J323" s="21" t="s">
        <v>14</v>
      </c>
      <c r="K323" s="21" t="s">
        <v>655</v>
      </c>
      <c r="L323" s="23">
        <v>294.8</v>
      </c>
    </row>
    <row r="324" spans="2:12">
      <c r="B324" s="21" t="s">
        <v>569</v>
      </c>
      <c r="C324" s="21" t="s">
        <v>656</v>
      </c>
      <c r="D324" s="21" t="s">
        <v>10</v>
      </c>
      <c r="E324" s="21" t="s">
        <v>11</v>
      </c>
      <c r="F324" s="21" t="s">
        <v>12</v>
      </c>
      <c r="G324" s="21" t="s">
        <v>13</v>
      </c>
      <c r="H324" s="21">
        <f>ROUND(Fills_Weekly[[#This Row],[Price2]],2)</f>
        <v>294.8</v>
      </c>
      <c r="I324" s="22">
        <v>198</v>
      </c>
      <c r="J324" s="21" t="s">
        <v>14</v>
      </c>
      <c r="K324" s="21" t="s">
        <v>657</v>
      </c>
      <c r="L324" s="23">
        <v>294.8</v>
      </c>
    </row>
    <row r="325" spans="2:12">
      <c r="B325" s="21" t="s">
        <v>569</v>
      </c>
      <c r="C325" s="21" t="s">
        <v>658</v>
      </c>
      <c r="D325" s="21" t="s">
        <v>10</v>
      </c>
      <c r="E325" s="21" t="s">
        <v>11</v>
      </c>
      <c r="F325" s="21" t="s">
        <v>12</v>
      </c>
      <c r="G325" s="21" t="s">
        <v>13</v>
      </c>
      <c r="H325" s="21">
        <f>ROUND(Fills_Weekly[[#This Row],[Price2]],2)</f>
        <v>295</v>
      </c>
      <c r="I325" s="22">
        <v>211</v>
      </c>
      <c r="J325" s="21" t="s">
        <v>14</v>
      </c>
      <c r="K325" s="21" t="s">
        <v>659</v>
      </c>
      <c r="L325" s="23">
        <v>295</v>
      </c>
    </row>
    <row r="326" spans="2:12">
      <c r="B326" s="21" t="s">
        <v>569</v>
      </c>
      <c r="C326" s="21" t="s">
        <v>660</v>
      </c>
      <c r="D326" s="21" t="s">
        <v>10</v>
      </c>
      <c r="E326" s="21" t="s">
        <v>11</v>
      </c>
      <c r="F326" s="21" t="s">
        <v>12</v>
      </c>
      <c r="G326" s="21" t="s">
        <v>13</v>
      </c>
      <c r="H326" s="21">
        <f>ROUND(Fills_Weekly[[#This Row],[Price2]],2)</f>
        <v>294.8</v>
      </c>
      <c r="I326" s="22">
        <v>113</v>
      </c>
      <c r="J326" s="21" t="s">
        <v>14</v>
      </c>
      <c r="K326" s="21" t="s">
        <v>661</v>
      </c>
      <c r="L326" s="23">
        <v>294.8</v>
      </c>
    </row>
    <row r="327" spans="2:12">
      <c r="B327" s="21" t="s">
        <v>569</v>
      </c>
      <c r="C327" s="21" t="s">
        <v>662</v>
      </c>
      <c r="D327" s="21" t="s">
        <v>10</v>
      </c>
      <c r="E327" s="21" t="s">
        <v>11</v>
      </c>
      <c r="F327" s="21" t="s">
        <v>12</v>
      </c>
      <c r="G327" s="21" t="s">
        <v>13</v>
      </c>
      <c r="H327" s="21">
        <f>ROUND(Fills_Weekly[[#This Row],[Price2]],2)</f>
        <v>294.8</v>
      </c>
      <c r="I327" s="22">
        <v>68</v>
      </c>
      <c r="J327" s="21" t="s">
        <v>14</v>
      </c>
      <c r="K327" s="21" t="s">
        <v>663</v>
      </c>
      <c r="L327" s="23">
        <v>294.8</v>
      </c>
    </row>
    <row r="328" spans="2:12">
      <c r="B328" s="21" t="s">
        <v>569</v>
      </c>
      <c r="C328" s="21" t="s">
        <v>664</v>
      </c>
      <c r="D328" s="21" t="s">
        <v>10</v>
      </c>
      <c r="E328" s="21" t="s">
        <v>11</v>
      </c>
      <c r="F328" s="21" t="s">
        <v>12</v>
      </c>
      <c r="G328" s="21" t="s">
        <v>13</v>
      </c>
      <c r="H328" s="21">
        <f>ROUND(Fills_Weekly[[#This Row],[Price2]],2)</f>
        <v>294.8</v>
      </c>
      <c r="I328" s="22">
        <v>95</v>
      </c>
      <c r="J328" s="21" t="s">
        <v>14</v>
      </c>
      <c r="K328" s="21" t="s">
        <v>665</v>
      </c>
      <c r="L328" s="23">
        <v>294.8</v>
      </c>
    </row>
    <row r="329" spans="2:12">
      <c r="B329" s="21" t="s">
        <v>569</v>
      </c>
      <c r="C329" s="21" t="s">
        <v>666</v>
      </c>
      <c r="D329" s="21" t="s">
        <v>10</v>
      </c>
      <c r="E329" s="21" t="s">
        <v>11</v>
      </c>
      <c r="F329" s="21" t="s">
        <v>12</v>
      </c>
      <c r="G329" s="21" t="s">
        <v>13</v>
      </c>
      <c r="H329" s="21">
        <f>ROUND(Fills_Weekly[[#This Row],[Price2]],2)</f>
        <v>293.8</v>
      </c>
      <c r="I329" s="22">
        <v>96</v>
      </c>
      <c r="J329" s="21" t="s">
        <v>14</v>
      </c>
      <c r="K329" s="21" t="s">
        <v>667</v>
      </c>
      <c r="L329" s="23">
        <v>293.8</v>
      </c>
    </row>
    <row r="330" spans="2:12">
      <c r="B330" s="21" t="s">
        <v>569</v>
      </c>
      <c r="C330" s="21" t="s">
        <v>666</v>
      </c>
      <c r="D330" s="21" t="s">
        <v>10</v>
      </c>
      <c r="E330" s="21" t="s">
        <v>11</v>
      </c>
      <c r="F330" s="21" t="s">
        <v>12</v>
      </c>
      <c r="G330" s="21" t="s">
        <v>13</v>
      </c>
      <c r="H330" s="21">
        <f>ROUND(Fills_Weekly[[#This Row],[Price2]],2)</f>
        <v>293.8</v>
      </c>
      <c r="I330" s="22">
        <v>102</v>
      </c>
      <c r="J330" s="21" t="s">
        <v>14</v>
      </c>
      <c r="K330" s="21" t="s">
        <v>668</v>
      </c>
      <c r="L330" s="23">
        <v>293.8</v>
      </c>
    </row>
    <row r="331" spans="2:12">
      <c r="B331" s="21" t="s">
        <v>569</v>
      </c>
      <c r="C331" s="21" t="s">
        <v>669</v>
      </c>
      <c r="D331" s="21" t="s">
        <v>10</v>
      </c>
      <c r="E331" s="21" t="s">
        <v>11</v>
      </c>
      <c r="F331" s="21" t="s">
        <v>12</v>
      </c>
      <c r="G331" s="21" t="s">
        <v>13</v>
      </c>
      <c r="H331" s="21">
        <f>ROUND(Fills_Weekly[[#This Row],[Price2]],2)</f>
        <v>293.8</v>
      </c>
      <c r="I331" s="22">
        <v>110</v>
      </c>
      <c r="J331" s="21" t="s">
        <v>14</v>
      </c>
      <c r="K331" s="21" t="s">
        <v>670</v>
      </c>
      <c r="L331" s="23">
        <v>293.8</v>
      </c>
    </row>
    <row r="332" spans="2:12">
      <c r="B332" s="21" t="s">
        <v>569</v>
      </c>
      <c r="C332" s="21" t="s">
        <v>671</v>
      </c>
      <c r="D332" s="21" t="s">
        <v>10</v>
      </c>
      <c r="E332" s="21" t="s">
        <v>11</v>
      </c>
      <c r="F332" s="21" t="s">
        <v>12</v>
      </c>
      <c r="G332" s="21" t="s">
        <v>13</v>
      </c>
      <c r="H332" s="21">
        <f>ROUND(Fills_Weekly[[#This Row],[Price2]],2)</f>
        <v>294</v>
      </c>
      <c r="I332" s="22">
        <v>107</v>
      </c>
      <c r="J332" s="21" t="s">
        <v>14</v>
      </c>
      <c r="K332" s="21" t="s">
        <v>672</v>
      </c>
      <c r="L332" s="23">
        <v>294</v>
      </c>
    </row>
    <row r="333" spans="2:12">
      <c r="B333" s="21" t="s">
        <v>569</v>
      </c>
      <c r="C333" s="21" t="s">
        <v>673</v>
      </c>
      <c r="D333" s="21" t="s">
        <v>10</v>
      </c>
      <c r="E333" s="21" t="s">
        <v>11</v>
      </c>
      <c r="F333" s="21" t="s">
        <v>12</v>
      </c>
      <c r="G333" s="21" t="s">
        <v>13</v>
      </c>
      <c r="H333" s="21">
        <f>ROUND(Fills_Weekly[[#This Row],[Price2]],2)</f>
        <v>294.39999999999998</v>
      </c>
      <c r="I333" s="22">
        <v>86</v>
      </c>
      <c r="J333" s="21" t="s">
        <v>14</v>
      </c>
      <c r="K333" s="21" t="s">
        <v>674</v>
      </c>
      <c r="L333" s="23">
        <v>294.39999999999998</v>
      </c>
    </row>
    <row r="334" spans="2:12">
      <c r="B334" s="21" t="s">
        <v>569</v>
      </c>
      <c r="C334" s="21" t="s">
        <v>675</v>
      </c>
      <c r="D334" s="21" t="s">
        <v>10</v>
      </c>
      <c r="E334" s="21" t="s">
        <v>11</v>
      </c>
      <c r="F334" s="21" t="s">
        <v>12</v>
      </c>
      <c r="G334" s="21" t="s">
        <v>13</v>
      </c>
      <c r="H334" s="21">
        <f>ROUND(Fills_Weekly[[#This Row],[Price2]],2)</f>
        <v>294.39999999999998</v>
      </c>
      <c r="I334" s="22">
        <v>110</v>
      </c>
      <c r="J334" s="21" t="s">
        <v>14</v>
      </c>
      <c r="K334" s="21" t="s">
        <v>676</v>
      </c>
      <c r="L334" s="23">
        <v>294.39999999999998</v>
      </c>
    </row>
    <row r="335" spans="2:12">
      <c r="B335" s="21" t="s">
        <v>569</v>
      </c>
      <c r="C335" s="21" t="s">
        <v>677</v>
      </c>
      <c r="D335" s="21" t="s">
        <v>10</v>
      </c>
      <c r="E335" s="21" t="s">
        <v>11</v>
      </c>
      <c r="F335" s="21" t="s">
        <v>12</v>
      </c>
      <c r="G335" s="21" t="s">
        <v>13</v>
      </c>
      <c r="H335" s="21">
        <f>ROUND(Fills_Weekly[[#This Row],[Price2]],2)</f>
        <v>294.60000000000002</v>
      </c>
      <c r="I335" s="22">
        <v>129</v>
      </c>
      <c r="J335" s="21" t="s">
        <v>14</v>
      </c>
      <c r="K335" s="21" t="s">
        <v>678</v>
      </c>
      <c r="L335" s="23">
        <v>294.60000000000002</v>
      </c>
    </row>
    <row r="336" spans="2:12">
      <c r="B336" s="21" t="s">
        <v>569</v>
      </c>
      <c r="C336" s="21" t="s">
        <v>679</v>
      </c>
      <c r="D336" s="21" t="s">
        <v>10</v>
      </c>
      <c r="E336" s="21" t="s">
        <v>11</v>
      </c>
      <c r="F336" s="21" t="s">
        <v>12</v>
      </c>
      <c r="G336" s="21" t="s">
        <v>13</v>
      </c>
      <c r="H336" s="21">
        <f>ROUND(Fills_Weekly[[#This Row],[Price2]],2)</f>
        <v>294.60000000000002</v>
      </c>
      <c r="I336" s="22">
        <v>102</v>
      </c>
      <c r="J336" s="21" t="s">
        <v>14</v>
      </c>
      <c r="K336" s="21" t="s">
        <v>680</v>
      </c>
      <c r="L336" s="23">
        <v>294.60000000000002</v>
      </c>
    </row>
    <row r="337" spans="2:12">
      <c r="B337" s="21" t="s">
        <v>569</v>
      </c>
      <c r="C337" s="21" t="s">
        <v>681</v>
      </c>
      <c r="D337" s="21" t="s">
        <v>10</v>
      </c>
      <c r="E337" s="21" t="s">
        <v>11</v>
      </c>
      <c r="F337" s="21" t="s">
        <v>12</v>
      </c>
      <c r="G337" s="21" t="s">
        <v>13</v>
      </c>
      <c r="H337" s="21">
        <f>ROUND(Fills_Weekly[[#This Row],[Price2]],2)</f>
        <v>294.8</v>
      </c>
      <c r="I337" s="22">
        <v>82</v>
      </c>
      <c r="J337" s="21" t="s">
        <v>14</v>
      </c>
      <c r="K337" s="21" t="s">
        <v>682</v>
      </c>
      <c r="L337" s="23">
        <v>294.8</v>
      </c>
    </row>
    <row r="338" spans="2:12">
      <c r="B338" s="21" t="s">
        <v>569</v>
      </c>
      <c r="C338" s="21" t="s">
        <v>681</v>
      </c>
      <c r="D338" s="21" t="s">
        <v>10</v>
      </c>
      <c r="E338" s="21" t="s">
        <v>11</v>
      </c>
      <c r="F338" s="21" t="s">
        <v>12</v>
      </c>
      <c r="G338" s="21" t="s">
        <v>13</v>
      </c>
      <c r="H338" s="21">
        <f>ROUND(Fills_Weekly[[#This Row],[Price2]],2)</f>
        <v>294.8</v>
      </c>
      <c r="I338" s="22">
        <v>107</v>
      </c>
      <c r="J338" s="21" t="s">
        <v>14</v>
      </c>
      <c r="K338" s="21" t="s">
        <v>683</v>
      </c>
      <c r="L338" s="23">
        <v>294.8</v>
      </c>
    </row>
    <row r="339" spans="2:12">
      <c r="B339" s="21" t="s">
        <v>569</v>
      </c>
      <c r="C339" s="21" t="s">
        <v>684</v>
      </c>
      <c r="D339" s="21" t="s">
        <v>10</v>
      </c>
      <c r="E339" s="21" t="s">
        <v>11</v>
      </c>
      <c r="F339" s="21" t="s">
        <v>12</v>
      </c>
      <c r="G339" s="21" t="s">
        <v>13</v>
      </c>
      <c r="H339" s="21">
        <f>ROUND(Fills_Weekly[[#This Row],[Price2]],2)</f>
        <v>295</v>
      </c>
      <c r="I339" s="22">
        <v>93</v>
      </c>
      <c r="J339" s="21" t="s">
        <v>14</v>
      </c>
      <c r="K339" s="21" t="s">
        <v>685</v>
      </c>
      <c r="L339" s="23">
        <v>295</v>
      </c>
    </row>
    <row r="340" spans="2:12">
      <c r="B340" s="21" t="s">
        <v>569</v>
      </c>
      <c r="C340" s="21" t="s">
        <v>91</v>
      </c>
      <c r="D340" s="21" t="s">
        <v>10</v>
      </c>
      <c r="E340" s="21" t="s">
        <v>11</v>
      </c>
      <c r="F340" s="21" t="s">
        <v>12</v>
      </c>
      <c r="G340" s="21" t="s">
        <v>13</v>
      </c>
      <c r="H340" s="21">
        <f>ROUND(Fills_Weekly[[#This Row],[Price2]],2)</f>
        <v>295</v>
      </c>
      <c r="I340" s="22">
        <v>54</v>
      </c>
      <c r="J340" s="21" t="s">
        <v>14</v>
      </c>
      <c r="K340" s="21" t="s">
        <v>686</v>
      </c>
      <c r="L340" s="23">
        <v>295</v>
      </c>
    </row>
    <row r="341" spans="2:12">
      <c r="B341" s="21" t="s">
        <v>569</v>
      </c>
      <c r="C341" s="21" t="s">
        <v>687</v>
      </c>
      <c r="D341" s="21" t="s">
        <v>10</v>
      </c>
      <c r="E341" s="21" t="s">
        <v>11</v>
      </c>
      <c r="F341" s="21" t="s">
        <v>12</v>
      </c>
      <c r="G341" s="21" t="s">
        <v>13</v>
      </c>
      <c r="H341" s="21">
        <f>ROUND(Fills_Weekly[[#This Row],[Price2]],2)</f>
        <v>295</v>
      </c>
      <c r="I341" s="22">
        <v>220</v>
      </c>
      <c r="J341" s="21" t="s">
        <v>14</v>
      </c>
      <c r="K341" s="21" t="s">
        <v>688</v>
      </c>
      <c r="L341" s="23">
        <v>295</v>
      </c>
    </row>
    <row r="342" spans="2:12">
      <c r="B342" s="21" t="s">
        <v>569</v>
      </c>
      <c r="C342" s="21" t="s">
        <v>689</v>
      </c>
      <c r="D342" s="21" t="s">
        <v>10</v>
      </c>
      <c r="E342" s="21" t="s">
        <v>11</v>
      </c>
      <c r="F342" s="21" t="s">
        <v>12</v>
      </c>
      <c r="G342" s="21" t="s">
        <v>13</v>
      </c>
      <c r="H342" s="21">
        <f>ROUND(Fills_Weekly[[#This Row],[Price2]],2)</f>
        <v>295.2</v>
      </c>
      <c r="I342" s="22">
        <v>27</v>
      </c>
      <c r="J342" s="21" t="s">
        <v>14</v>
      </c>
      <c r="K342" s="21" t="s">
        <v>690</v>
      </c>
      <c r="L342" s="23">
        <v>295.2</v>
      </c>
    </row>
    <row r="343" spans="2:12">
      <c r="B343" s="21" t="s">
        <v>569</v>
      </c>
      <c r="C343" s="21" t="s">
        <v>689</v>
      </c>
      <c r="D343" s="21" t="s">
        <v>10</v>
      </c>
      <c r="E343" s="21" t="s">
        <v>11</v>
      </c>
      <c r="F343" s="21" t="s">
        <v>12</v>
      </c>
      <c r="G343" s="21" t="s">
        <v>13</v>
      </c>
      <c r="H343" s="21">
        <f>ROUND(Fills_Weekly[[#This Row],[Price2]],2)</f>
        <v>295.2</v>
      </c>
      <c r="I343" s="22">
        <v>47</v>
      </c>
      <c r="J343" s="21" t="s">
        <v>14</v>
      </c>
      <c r="K343" s="21" t="s">
        <v>691</v>
      </c>
      <c r="L343" s="23">
        <v>295.2</v>
      </c>
    </row>
    <row r="344" spans="2:12">
      <c r="B344" s="21" t="s">
        <v>569</v>
      </c>
      <c r="C344" s="21" t="s">
        <v>692</v>
      </c>
      <c r="D344" s="21" t="s">
        <v>10</v>
      </c>
      <c r="E344" s="21" t="s">
        <v>11</v>
      </c>
      <c r="F344" s="21" t="s">
        <v>12</v>
      </c>
      <c r="G344" s="21" t="s">
        <v>13</v>
      </c>
      <c r="H344" s="21">
        <f>ROUND(Fills_Weekly[[#This Row],[Price2]],2)</f>
        <v>294.60000000000002</v>
      </c>
      <c r="I344" s="22">
        <v>100</v>
      </c>
      <c r="J344" s="21" t="s">
        <v>14</v>
      </c>
      <c r="K344" s="21" t="s">
        <v>693</v>
      </c>
      <c r="L344" s="23">
        <v>294.60000000000002</v>
      </c>
    </row>
    <row r="345" spans="2:12">
      <c r="B345" s="21" t="s">
        <v>569</v>
      </c>
      <c r="C345" s="21" t="s">
        <v>692</v>
      </c>
      <c r="D345" s="21" t="s">
        <v>10</v>
      </c>
      <c r="E345" s="21" t="s">
        <v>11</v>
      </c>
      <c r="F345" s="21" t="s">
        <v>12</v>
      </c>
      <c r="G345" s="21" t="s">
        <v>13</v>
      </c>
      <c r="H345" s="21">
        <f>ROUND(Fills_Weekly[[#This Row],[Price2]],2)</f>
        <v>294.60000000000002</v>
      </c>
      <c r="I345" s="22">
        <v>3</v>
      </c>
      <c r="J345" s="21" t="s">
        <v>14</v>
      </c>
      <c r="K345" s="21" t="s">
        <v>694</v>
      </c>
      <c r="L345" s="23">
        <v>294.60000000000002</v>
      </c>
    </row>
    <row r="346" spans="2:12">
      <c r="B346" s="21" t="s">
        <v>569</v>
      </c>
      <c r="C346" s="21" t="s">
        <v>695</v>
      </c>
      <c r="D346" s="21" t="s">
        <v>10</v>
      </c>
      <c r="E346" s="21" t="s">
        <v>11</v>
      </c>
      <c r="F346" s="21" t="s">
        <v>12</v>
      </c>
      <c r="G346" s="21" t="s">
        <v>13</v>
      </c>
      <c r="H346" s="21">
        <f>ROUND(Fills_Weekly[[#This Row],[Price2]],2)</f>
        <v>294.39999999999998</v>
      </c>
      <c r="I346" s="22">
        <v>53</v>
      </c>
      <c r="J346" s="21" t="s">
        <v>14</v>
      </c>
      <c r="K346" s="21" t="s">
        <v>696</v>
      </c>
      <c r="L346" s="23">
        <v>294.39999999999998</v>
      </c>
    </row>
    <row r="347" spans="2:12">
      <c r="B347" s="21" t="s">
        <v>569</v>
      </c>
      <c r="C347" s="21" t="s">
        <v>697</v>
      </c>
      <c r="D347" s="21" t="s">
        <v>10</v>
      </c>
      <c r="E347" s="21" t="s">
        <v>11</v>
      </c>
      <c r="F347" s="21" t="s">
        <v>12</v>
      </c>
      <c r="G347" s="21" t="s">
        <v>13</v>
      </c>
      <c r="H347" s="21">
        <f>ROUND(Fills_Weekly[[#This Row],[Price2]],2)</f>
        <v>294.60000000000002</v>
      </c>
      <c r="I347" s="22">
        <v>157</v>
      </c>
      <c r="J347" s="21" t="s">
        <v>14</v>
      </c>
      <c r="K347" s="21" t="s">
        <v>698</v>
      </c>
      <c r="L347" s="23">
        <v>294.60000000000002</v>
      </c>
    </row>
    <row r="348" spans="2:12">
      <c r="B348" s="21" t="s">
        <v>569</v>
      </c>
      <c r="C348" s="21" t="s">
        <v>699</v>
      </c>
      <c r="D348" s="21" t="s">
        <v>10</v>
      </c>
      <c r="E348" s="21" t="s">
        <v>11</v>
      </c>
      <c r="F348" s="21" t="s">
        <v>12</v>
      </c>
      <c r="G348" s="21" t="s">
        <v>13</v>
      </c>
      <c r="H348" s="21">
        <f>ROUND(Fills_Weekly[[#This Row],[Price2]],2)</f>
        <v>294.8</v>
      </c>
      <c r="I348" s="22">
        <v>123</v>
      </c>
      <c r="J348" s="21" t="s">
        <v>14</v>
      </c>
      <c r="K348" s="21" t="s">
        <v>700</v>
      </c>
      <c r="L348" s="23">
        <v>294.8</v>
      </c>
    </row>
    <row r="349" spans="2:12">
      <c r="B349" s="21" t="s">
        <v>569</v>
      </c>
      <c r="C349" s="21" t="s">
        <v>701</v>
      </c>
      <c r="D349" s="21" t="s">
        <v>10</v>
      </c>
      <c r="E349" s="21" t="s">
        <v>11</v>
      </c>
      <c r="F349" s="21" t="s">
        <v>12</v>
      </c>
      <c r="G349" s="21" t="s">
        <v>13</v>
      </c>
      <c r="H349" s="21">
        <f>ROUND(Fills_Weekly[[#This Row],[Price2]],2)</f>
        <v>294.8</v>
      </c>
      <c r="I349" s="22">
        <v>149</v>
      </c>
      <c r="J349" s="21" t="s">
        <v>14</v>
      </c>
      <c r="K349" s="21" t="s">
        <v>702</v>
      </c>
      <c r="L349" s="23">
        <v>294.8</v>
      </c>
    </row>
    <row r="350" spans="2:12">
      <c r="B350" s="21" t="s">
        <v>569</v>
      </c>
      <c r="C350" s="21" t="s">
        <v>703</v>
      </c>
      <c r="D350" s="21" t="s">
        <v>10</v>
      </c>
      <c r="E350" s="21" t="s">
        <v>11</v>
      </c>
      <c r="F350" s="21" t="s">
        <v>12</v>
      </c>
      <c r="G350" s="21" t="s">
        <v>13</v>
      </c>
      <c r="H350" s="21">
        <f>ROUND(Fills_Weekly[[#This Row],[Price2]],2)</f>
        <v>294.60000000000002</v>
      </c>
      <c r="I350" s="22">
        <v>42</v>
      </c>
      <c r="J350" s="21" t="s">
        <v>14</v>
      </c>
      <c r="K350" s="21" t="s">
        <v>704</v>
      </c>
      <c r="L350" s="23">
        <v>294.60000000000002</v>
      </c>
    </row>
    <row r="351" spans="2:12">
      <c r="B351" s="21" t="s">
        <v>569</v>
      </c>
      <c r="C351" s="21" t="s">
        <v>703</v>
      </c>
      <c r="D351" s="21" t="s">
        <v>10</v>
      </c>
      <c r="E351" s="21" t="s">
        <v>11</v>
      </c>
      <c r="F351" s="21" t="s">
        <v>12</v>
      </c>
      <c r="G351" s="21" t="s">
        <v>13</v>
      </c>
      <c r="H351" s="21">
        <f>ROUND(Fills_Weekly[[#This Row],[Price2]],2)</f>
        <v>294.60000000000002</v>
      </c>
      <c r="I351" s="22">
        <v>29</v>
      </c>
      <c r="J351" s="21" t="s">
        <v>14</v>
      </c>
      <c r="K351" s="21" t="s">
        <v>705</v>
      </c>
      <c r="L351" s="23">
        <v>294.60000000000002</v>
      </c>
    </row>
    <row r="352" spans="2:12">
      <c r="B352" s="21" t="s">
        <v>569</v>
      </c>
      <c r="C352" s="21" t="s">
        <v>706</v>
      </c>
      <c r="D352" s="21" t="s">
        <v>10</v>
      </c>
      <c r="E352" s="21" t="s">
        <v>11</v>
      </c>
      <c r="F352" s="21" t="s">
        <v>12</v>
      </c>
      <c r="G352" s="21" t="s">
        <v>13</v>
      </c>
      <c r="H352" s="21">
        <f>ROUND(Fills_Weekly[[#This Row],[Price2]],2)</f>
        <v>294.60000000000002</v>
      </c>
      <c r="I352" s="22">
        <v>25</v>
      </c>
      <c r="J352" s="21" t="s">
        <v>14</v>
      </c>
      <c r="K352" s="21" t="s">
        <v>707</v>
      </c>
      <c r="L352" s="23">
        <v>294.60000000000002</v>
      </c>
    </row>
    <row r="353" spans="2:12">
      <c r="B353" s="21" t="s">
        <v>569</v>
      </c>
      <c r="C353" s="21" t="s">
        <v>708</v>
      </c>
      <c r="D353" s="21" t="s">
        <v>10</v>
      </c>
      <c r="E353" s="21" t="s">
        <v>11</v>
      </c>
      <c r="F353" s="21" t="s">
        <v>12</v>
      </c>
      <c r="G353" s="21" t="s">
        <v>13</v>
      </c>
      <c r="H353" s="21">
        <f>ROUND(Fills_Weekly[[#This Row],[Price2]],2)</f>
        <v>294.8</v>
      </c>
      <c r="I353" s="22">
        <v>89</v>
      </c>
      <c r="J353" s="21" t="s">
        <v>14</v>
      </c>
      <c r="K353" s="21" t="s">
        <v>709</v>
      </c>
      <c r="L353" s="23">
        <v>294.8</v>
      </c>
    </row>
    <row r="354" spans="2:12">
      <c r="B354" s="21" t="s">
        <v>569</v>
      </c>
      <c r="C354" s="21" t="s">
        <v>708</v>
      </c>
      <c r="D354" s="21" t="s">
        <v>10</v>
      </c>
      <c r="E354" s="21" t="s">
        <v>11</v>
      </c>
      <c r="F354" s="21" t="s">
        <v>12</v>
      </c>
      <c r="G354" s="21" t="s">
        <v>13</v>
      </c>
      <c r="H354" s="21">
        <f>ROUND(Fills_Weekly[[#This Row],[Price2]],2)</f>
        <v>295</v>
      </c>
      <c r="I354" s="22">
        <v>133</v>
      </c>
      <c r="J354" s="21" t="s">
        <v>14</v>
      </c>
      <c r="K354" s="21" t="s">
        <v>710</v>
      </c>
      <c r="L354" s="23">
        <v>295</v>
      </c>
    </row>
    <row r="355" spans="2:12">
      <c r="B355" s="21" t="s">
        <v>569</v>
      </c>
      <c r="C355" s="21" t="s">
        <v>711</v>
      </c>
      <c r="D355" s="21" t="s">
        <v>10</v>
      </c>
      <c r="E355" s="21" t="s">
        <v>11</v>
      </c>
      <c r="F355" s="21" t="s">
        <v>12</v>
      </c>
      <c r="G355" s="21" t="s">
        <v>13</v>
      </c>
      <c r="H355" s="21">
        <f>ROUND(Fills_Weekly[[#This Row],[Price2]],2)</f>
        <v>295.60000000000002</v>
      </c>
      <c r="I355" s="22">
        <v>88</v>
      </c>
      <c r="J355" s="21" t="s">
        <v>14</v>
      </c>
      <c r="K355" s="21" t="s">
        <v>712</v>
      </c>
      <c r="L355" s="23">
        <v>295.60000000000002</v>
      </c>
    </row>
    <row r="356" spans="2:12">
      <c r="B356" s="21" t="s">
        <v>569</v>
      </c>
      <c r="C356" s="21" t="s">
        <v>713</v>
      </c>
      <c r="D356" s="21" t="s">
        <v>10</v>
      </c>
      <c r="E356" s="21" t="s">
        <v>11</v>
      </c>
      <c r="F356" s="21" t="s">
        <v>12</v>
      </c>
      <c r="G356" s="21" t="s">
        <v>13</v>
      </c>
      <c r="H356" s="21">
        <f>ROUND(Fills_Weekly[[#This Row],[Price2]],2)</f>
        <v>295.8</v>
      </c>
      <c r="I356" s="22">
        <v>46</v>
      </c>
      <c r="J356" s="21" t="s">
        <v>14</v>
      </c>
      <c r="K356" s="21" t="s">
        <v>714</v>
      </c>
      <c r="L356" s="23">
        <v>295.8</v>
      </c>
    </row>
    <row r="357" spans="2:12">
      <c r="B357" s="21" t="s">
        <v>569</v>
      </c>
      <c r="C357" s="21" t="s">
        <v>713</v>
      </c>
      <c r="D357" s="21" t="s">
        <v>10</v>
      </c>
      <c r="E357" s="21" t="s">
        <v>11</v>
      </c>
      <c r="F357" s="21" t="s">
        <v>12</v>
      </c>
      <c r="G357" s="21" t="s">
        <v>13</v>
      </c>
      <c r="H357" s="21">
        <f>ROUND(Fills_Weekly[[#This Row],[Price2]],2)</f>
        <v>295.8</v>
      </c>
      <c r="I357" s="22">
        <v>43</v>
      </c>
      <c r="J357" s="21" t="s">
        <v>14</v>
      </c>
      <c r="K357" s="21" t="s">
        <v>715</v>
      </c>
      <c r="L357" s="23">
        <v>295.8</v>
      </c>
    </row>
    <row r="358" spans="2:12">
      <c r="B358" s="21" t="s">
        <v>569</v>
      </c>
      <c r="C358" s="21" t="s">
        <v>716</v>
      </c>
      <c r="D358" s="21" t="s">
        <v>10</v>
      </c>
      <c r="E358" s="21" t="s">
        <v>11</v>
      </c>
      <c r="F358" s="21" t="s">
        <v>12</v>
      </c>
      <c r="G358" s="21" t="s">
        <v>13</v>
      </c>
      <c r="H358" s="21">
        <f>ROUND(Fills_Weekly[[#This Row],[Price2]],2)</f>
        <v>296</v>
      </c>
      <c r="I358" s="22">
        <v>112</v>
      </c>
      <c r="J358" s="21" t="s">
        <v>14</v>
      </c>
      <c r="K358" s="21" t="s">
        <v>717</v>
      </c>
      <c r="L358" s="23">
        <v>296</v>
      </c>
    </row>
    <row r="359" spans="2:12">
      <c r="B359" s="21" t="s">
        <v>569</v>
      </c>
      <c r="C359" s="21" t="s">
        <v>718</v>
      </c>
      <c r="D359" s="21" t="s">
        <v>10</v>
      </c>
      <c r="E359" s="21" t="s">
        <v>11</v>
      </c>
      <c r="F359" s="21" t="s">
        <v>12</v>
      </c>
      <c r="G359" s="21" t="s">
        <v>13</v>
      </c>
      <c r="H359" s="21">
        <f>ROUND(Fills_Weekly[[#This Row],[Price2]],2)</f>
        <v>296.2</v>
      </c>
      <c r="I359" s="22">
        <v>138</v>
      </c>
      <c r="J359" s="21" t="s">
        <v>14</v>
      </c>
      <c r="K359" s="21" t="s">
        <v>719</v>
      </c>
      <c r="L359" s="23">
        <v>296.2</v>
      </c>
    </row>
    <row r="360" spans="2:12">
      <c r="B360" s="21" t="s">
        <v>569</v>
      </c>
      <c r="C360" s="21" t="s">
        <v>720</v>
      </c>
      <c r="D360" s="21" t="s">
        <v>10</v>
      </c>
      <c r="E360" s="21" t="s">
        <v>11</v>
      </c>
      <c r="F360" s="21" t="s">
        <v>12</v>
      </c>
      <c r="G360" s="21" t="s">
        <v>13</v>
      </c>
      <c r="H360" s="21">
        <f>ROUND(Fills_Weekly[[#This Row],[Price2]],2)</f>
        <v>295.39999999999998</v>
      </c>
      <c r="I360" s="22">
        <v>100</v>
      </c>
      <c r="J360" s="21" t="s">
        <v>14</v>
      </c>
      <c r="K360" s="21" t="s">
        <v>721</v>
      </c>
      <c r="L360" s="23">
        <v>295.39999999999998</v>
      </c>
    </row>
    <row r="361" spans="2:12">
      <c r="B361" s="21" t="s">
        <v>569</v>
      </c>
      <c r="C361" s="21" t="s">
        <v>722</v>
      </c>
      <c r="D361" s="21" t="s">
        <v>10</v>
      </c>
      <c r="E361" s="21" t="s">
        <v>11</v>
      </c>
      <c r="F361" s="21" t="s">
        <v>12</v>
      </c>
      <c r="G361" s="21" t="s">
        <v>13</v>
      </c>
      <c r="H361" s="21">
        <f>ROUND(Fills_Weekly[[#This Row],[Price2]],2)</f>
        <v>295.60000000000002</v>
      </c>
      <c r="I361" s="22">
        <v>113</v>
      </c>
      <c r="J361" s="21" t="s">
        <v>14</v>
      </c>
      <c r="K361" s="21" t="s">
        <v>723</v>
      </c>
      <c r="L361" s="23">
        <v>295.60000000000002</v>
      </c>
    </row>
    <row r="362" spans="2:12">
      <c r="B362" s="21" t="s">
        <v>569</v>
      </c>
      <c r="C362" s="21" t="s">
        <v>724</v>
      </c>
      <c r="D362" s="21" t="s">
        <v>10</v>
      </c>
      <c r="E362" s="21" t="s">
        <v>11</v>
      </c>
      <c r="F362" s="21" t="s">
        <v>12</v>
      </c>
      <c r="G362" s="21" t="s">
        <v>13</v>
      </c>
      <c r="H362" s="21">
        <f>ROUND(Fills_Weekly[[#This Row],[Price2]],2)</f>
        <v>295.8</v>
      </c>
      <c r="I362" s="22">
        <v>89</v>
      </c>
      <c r="J362" s="21" t="s">
        <v>14</v>
      </c>
      <c r="K362" s="21" t="s">
        <v>725</v>
      </c>
      <c r="L362" s="23">
        <v>295.8</v>
      </c>
    </row>
    <row r="363" spans="2:12">
      <c r="B363" s="21" t="s">
        <v>569</v>
      </c>
      <c r="C363" s="21" t="s">
        <v>726</v>
      </c>
      <c r="D363" s="21" t="s">
        <v>10</v>
      </c>
      <c r="E363" s="21" t="s">
        <v>11</v>
      </c>
      <c r="F363" s="21" t="s">
        <v>12</v>
      </c>
      <c r="G363" s="21" t="s">
        <v>13</v>
      </c>
      <c r="H363" s="21">
        <f>ROUND(Fills_Weekly[[#This Row],[Price2]],2)</f>
        <v>295.2</v>
      </c>
      <c r="I363" s="22">
        <v>104</v>
      </c>
      <c r="J363" s="21" t="s">
        <v>14</v>
      </c>
      <c r="K363" s="21" t="s">
        <v>727</v>
      </c>
      <c r="L363" s="23">
        <v>295.2</v>
      </c>
    </row>
    <row r="364" spans="2:12">
      <c r="B364" s="21" t="s">
        <v>569</v>
      </c>
      <c r="C364" s="21" t="s">
        <v>728</v>
      </c>
      <c r="D364" s="21" t="s">
        <v>10</v>
      </c>
      <c r="E364" s="21" t="s">
        <v>11</v>
      </c>
      <c r="F364" s="21" t="s">
        <v>12</v>
      </c>
      <c r="G364" s="21" t="s">
        <v>13</v>
      </c>
      <c r="H364" s="21">
        <f>ROUND(Fills_Weekly[[#This Row],[Price2]],2)</f>
        <v>295.2</v>
      </c>
      <c r="I364" s="22">
        <v>128</v>
      </c>
      <c r="J364" s="21" t="s">
        <v>14</v>
      </c>
      <c r="K364" s="21" t="s">
        <v>729</v>
      </c>
      <c r="L364" s="23">
        <v>295.2</v>
      </c>
    </row>
    <row r="365" spans="2:12">
      <c r="B365" s="21" t="s">
        <v>569</v>
      </c>
      <c r="C365" s="21" t="s">
        <v>730</v>
      </c>
      <c r="D365" s="21" t="s">
        <v>10</v>
      </c>
      <c r="E365" s="21" t="s">
        <v>11</v>
      </c>
      <c r="F365" s="21" t="s">
        <v>12</v>
      </c>
      <c r="G365" s="21" t="s">
        <v>13</v>
      </c>
      <c r="H365" s="21">
        <f>ROUND(Fills_Weekly[[#This Row],[Price2]],2)</f>
        <v>294.8</v>
      </c>
      <c r="I365" s="22">
        <v>142</v>
      </c>
      <c r="J365" s="21" t="s">
        <v>14</v>
      </c>
      <c r="K365" s="21" t="s">
        <v>731</v>
      </c>
      <c r="L365" s="23">
        <v>294.8</v>
      </c>
    </row>
    <row r="366" spans="2:12">
      <c r="B366" s="21" t="s">
        <v>569</v>
      </c>
      <c r="C366" s="21" t="s">
        <v>732</v>
      </c>
      <c r="D366" s="21" t="s">
        <v>10</v>
      </c>
      <c r="E366" s="21" t="s">
        <v>11</v>
      </c>
      <c r="F366" s="21" t="s">
        <v>12</v>
      </c>
      <c r="G366" s="21" t="s">
        <v>13</v>
      </c>
      <c r="H366" s="21">
        <f>ROUND(Fills_Weekly[[#This Row],[Price2]],2)</f>
        <v>293.60000000000002</v>
      </c>
      <c r="I366" s="22">
        <v>88</v>
      </c>
      <c r="J366" s="21" t="s">
        <v>14</v>
      </c>
      <c r="K366" s="21" t="s">
        <v>733</v>
      </c>
      <c r="L366" s="23">
        <v>293.60000000000002</v>
      </c>
    </row>
    <row r="367" spans="2:12">
      <c r="B367" s="21" t="s">
        <v>569</v>
      </c>
      <c r="C367" s="21" t="s">
        <v>732</v>
      </c>
      <c r="D367" s="21" t="s">
        <v>10</v>
      </c>
      <c r="E367" s="21" t="s">
        <v>11</v>
      </c>
      <c r="F367" s="21" t="s">
        <v>12</v>
      </c>
      <c r="G367" s="21" t="s">
        <v>13</v>
      </c>
      <c r="H367" s="21">
        <f>ROUND(Fills_Weekly[[#This Row],[Price2]],2)</f>
        <v>293.60000000000002</v>
      </c>
      <c r="I367" s="22">
        <v>64</v>
      </c>
      <c r="J367" s="21" t="s">
        <v>14</v>
      </c>
      <c r="K367" s="21" t="s">
        <v>734</v>
      </c>
      <c r="L367" s="23">
        <v>293.60000000000002</v>
      </c>
    </row>
    <row r="368" spans="2:12">
      <c r="B368" s="21" t="s">
        <v>569</v>
      </c>
      <c r="C368" s="21" t="s">
        <v>735</v>
      </c>
      <c r="D368" s="21" t="s">
        <v>10</v>
      </c>
      <c r="E368" s="21" t="s">
        <v>11</v>
      </c>
      <c r="F368" s="21" t="s">
        <v>12</v>
      </c>
      <c r="G368" s="21" t="s">
        <v>13</v>
      </c>
      <c r="H368" s="21">
        <f>ROUND(Fills_Weekly[[#This Row],[Price2]],2)</f>
        <v>293.60000000000002</v>
      </c>
      <c r="I368" s="22">
        <v>153</v>
      </c>
      <c r="J368" s="21" t="s">
        <v>14</v>
      </c>
      <c r="K368" s="21" t="s">
        <v>736</v>
      </c>
      <c r="L368" s="23">
        <v>293.60000000000002</v>
      </c>
    </row>
    <row r="369" spans="2:12">
      <c r="B369" s="21" t="s">
        <v>569</v>
      </c>
      <c r="C369" s="21" t="s">
        <v>737</v>
      </c>
      <c r="D369" s="21" t="s">
        <v>10</v>
      </c>
      <c r="E369" s="21" t="s">
        <v>11</v>
      </c>
      <c r="F369" s="21" t="s">
        <v>12</v>
      </c>
      <c r="G369" s="21" t="s">
        <v>13</v>
      </c>
      <c r="H369" s="21">
        <f>ROUND(Fills_Weekly[[#This Row],[Price2]],2)</f>
        <v>292.8</v>
      </c>
      <c r="I369" s="22">
        <v>141</v>
      </c>
      <c r="J369" s="21" t="s">
        <v>14</v>
      </c>
      <c r="K369" s="21" t="s">
        <v>738</v>
      </c>
      <c r="L369" s="23">
        <v>292.8</v>
      </c>
    </row>
    <row r="370" spans="2:12">
      <c r="B370" s="21" t="s">
        <v>569</v>
      </c>
      <c r="C370" s="21" t="s">
        <v>739</v>
      </c>
      <c r="D370" s="21" t="s">
        <v>10</v>
      </c>
      <c r="E370" s="21" t="s">
        <v>11</v>
      </c>
      <c r="F370" s="21" t="s">
        <v>12</v>
      </c>
      <c r="G370" s="21" t="s">
        <v>13</v>
      </c>
      <c r="H370" s="21">
        <f>ROUND(Fills_Weekly[[#This Row],[Price2]],2)</f>
        <v>292.2</v>
      </c>
      <c r="I370" s="22">
        <v>88</v>
      </c>
      <c r="J370" s="21" t="s">
        <v>14</v>
      </c>
      <c r="K370" s="21" t="s">
        <v>740</v>
      </c>
      <c r="L370" s="23">
        <v>292.2</v>
      </c>
    </row>
    <row r="371" spans="2:12">
      <c r="B371" s="21" t="s">
        <v>569</v>
      </c>
      <c r="C371" s="21" t="s">
        <v>739</v>
      </c>
      <c r="D371" s="21" t="s">
        <v>10</v>
      </c>
      <c r="E371" s="21" t="s">
        <v>11</v>
      </c>
      <c r="F371" s="21" t="s">
        <v>12</v>
      </c>
      <c r="G371" s="21" t="s">
        <v>13</v>
      </c>
      <c r="H371" s="21">
        <f>ROUND(Fills_Weekly[[#This Row],[Price2]],2)</f>
        <v>292.39999999999998</v>
      </c>
      <c r="I371" s="22">
        <v>114</v>
      </c>
      <c r="J371" s="21" t="s">
        <v>14</v>
      </c>
      <c r="K371" s="21" t="s">
        <v>741</v>
      </c>
      <c r="L371" s="23">
        <v>292.39999999999998</v>
      </c>
    </row>
    <row r="372" spans="2:12">
      <c r="B372" s="21" t="s">
        <v>569</v>
      </c>
      <c r="C372" s="21" t="s">
        <v>742</v>
      </c>
      <c r="D372" s="21" t="s">
        <v>10</v>
      </c>
      <c r="E372" s="21" t="s">
        <v>11</v>
      </c>
      <c r="F372" s="21" t="s">
        <v>12</v>
      </c>
      <c r="G372" s="21" t="s">
        <v>13</v>
      </c>
      <c r="H372" s="21">
        <f>ROUND(Fills_Weekly[[#This Row],[Price2]],2)</f>
        <v>292.60000000000002</v>
      </c>
      <c r="I372" s="22">
        <v>101</v>
      </c>
      <c r="J372" s="21" t="s">
        <v>14</v>
      </c>
      <c r="K372" s="21" t="s">
        <v>743</v>
      </c>
      <c r="L372" s="23">
        <v>292.60000000000002</v>
      </c>
    </row>
    <row r="373" spans="2:12">
      <c r="B373" s="21" t="s">
        <v>569</v>
      </c>
      <c r="C373" s="21" t="s">
        <v>742</v>
      </c>
      <c r="D373" s="21" t="s">
        <v>10</v>
      </c>
      <c r="E373" s="21" t="s">
        <v>11</v>
      </c>
      <c r="F373" s="21" t="s">
        <v>12</v>
      </c>
      <c r="G373" s="21" t="s">
        <v>13</v>
      </c>
      <c r="H373" s="21">
        <f>ROUND(Fills_Weekly[[#This Row],[Price2]],2)</f>
        <v>292.60000000000002</v>
      </c>
      <c r="I373" s="22">
        <v>99</v>
      </c>
      <c r="J373" s="21" t="s">
        <v>14</v>
      </c>
      <c r="K373" s="21" t="s">
        <v>744</v>
      </c>
      <c r="L373" s="23">
        <v>292.60000000000002</v>
      </c>
    </row>
    <row r="374" spans="2:12">
      <c r="B374" s="21" t="s">
        <v>569</v>
      </c>
      <c r="C374" s="21" t="s">
        <v>745</v>
      </c>
      <c r="D374" s="21" t="s">
        <v>10</v>
      </c>
      <c r="E374" s="21" t="s">
        <v>11</v>
      </c>
      <c r="F374" s="21" t="s">
        <v>12</v>
      </c>
      <c r="G374" s="21" t="s">
        <v>13</v>
      </c>
      <c r="H374" s="21">
        <f>ROUND(Fills_Weekly[[#This Row],[Price2]],2)</f>
        <v>291.8</v>
      </c>
      <c r="I374" s="22">
        <v>77</v>
      </c>
      <c r="J374" s="21" t="s">
        <v>14</v>
      </c>
      <c r="K374" s="21" t="s">
        <v>746</v>
      </c>
      <c r="L374" s="23">
        <v>291.8</v>
      </c>
    </row>
    <row r="375" spans="2:12">
      <c r="B375" s="21" t="s">
        <v>569</v>
      </c>
      <c r="C375" s="21" t="s">
        <v>745</v>
      </c>
      <c r="D375" s="21" t="s">
        <v>10</v>
      </c>
      <c r="E375" s="21" t="s">
        <v>11</v>
      </c>
      <c r="F375" s="21" t="s">
        <v>12</v>
      </c>
      <c r="G375" s="21" t="s">
        <v>13</v>
      </c>
      <c r="H375" s="21">
        <f>ROUND(Fills_Weekly[[#This Row],[Price2]],2)</f>
        <v>292</v>
      </c>
      <c r="I375" s="22">
        <v>91</v>
      </c>
      <c r="J375" s="21" t="s">
        <v>14</v>
      </c>
      <c r="K375" s="21" t="s">
        <v>747</v>
      </c>
      <c r="L375" s="23">
        <v>292</v>
      </c>
    </row>
    <row r="376" spans="2:12">
      <c r="B376" s="21" t="s">
        <v>569</v>
      </c>
      <c r="C376" s="21" t="s">
        <v>748</v>
      </c>
      <c r="D376" s="21" t="s">
        <v>10</v>
      </c>
      <c r="E376" s="21" t="s">
        <v>11</v>
      </c>
      <c r="F376" s="21" t="s">
        <v>12</v>
      </c>
      <c r="G376" s="21" t="s">
        <v>13</v>
      </c>
      <c r="H376" s="21">
        <f>ROUND(Fills_Weekly[[#This Row],[Price2]],2)</f>
        <v>292.2</v>
      </c>
      <c r="I376" s="22">
        <v>16</v>
      </c>
      <c r="J376" s="21" t="s">
        <v>14</v>
      </c>
      <c r="K376" s="21" t="s">
        <v>749</v>
      </c>
      <c r="L376" s="23">
        <v>292.2</v>
      </c>
    </row>
    <row r="377" spans="2:12">
      <c r="B377" s="21" t="s">
        <v>569</v>
      </c>
      <c r="C377" s="21" t="s">
        <v>748</v>
      </c>
      <c r="D377" s="21" t="s">
        <v>10</v>
      </c>
      <c r="E377" s="21" t="s">
        <v>11</v>
      </c>
      <c r="F377" s="21" t="s">
        <v>12</v>
      </c>
      <c r="G377" s="21" t="s">
        <v>13</v>
      </c>
      <c r="H377" s="21">
        <f>ROUND(Fills_Weekly[[#This Row],[Price2]],2)</f>
        <v>292.2</v>
      </c>
      <c r="I377" s="22">
        <v>108</v>
      </c>
      <c r="J377" s="21" t="s">
        <v>14</v>
      </c>
      <c r="K377" s="21" t="s">
        <v>750</v>
      </c>
      <c r="L377" s="23">
        <v>292.2</v>
      </c>
    </row>
    <row r="378" spans="2:12">
      <c r="B378" s="21" t="s">
        <v>569</v>
      </c>
      <c r="C378" s="21" t="s">
        <v>751</v>
      </c>
      <c r="D378" s="21" t="s">
        <v>10</v>
      </c>
      <c r="E378" s="21" t="s">
        <v>11</v>
      </c>
      <c r="F378" s="21" t="s">
        <v>12</v>
      </c>
      <c r="G378" s="21" t="s">
        <v>13</v>
      </c>
      <c r="H378" s="21">
        <f>ROUND(Fills_Weekly[[#This Row],[Price2]],2)</f>
        <v>292.2</v>
      </c>
      <c r="I378" s="22">
        <v>100</v>
      </c>
      <c r="J378" s="21" t="s">
        <v>14</v>
      </c>
      <c r="K378" s="21" t="s">
        <v>752</v>
      </c>
      <c r="L378" s="23">
        <v>292.2</v>
      </c>
    </row>
    <row r="379" spans="2:12">
      <c r="B379" s="21" t="s">
        <v>569</v>
      </c>
      <c r="C379" s="21" t="s">
        <v>753</v>
      </c>
      <c r="D379" s="21" t="s">
        <v>10</v>
      </c>
      <c r="E379" s="21" t="s">
        <v>11</v>
      </c>
      <c r="F379" s="21" t="s">
        <v>12</v>
      </c>
      <c r="G379" s="21" t="s">
        <v>13</v>
      </c>
      <c r="H379" s="21">
        <f>ROUND(Fills_Weekly[[#This Row],[Price2]],2)</f>
        <v>291</v>
      </c>
      <c r="I379" s="22">
        <v>114</v>
      </c>
      <c r="J379" s="21" t="s">
        <v>14</v>
      </c>
      <c r="K379" s="21" t="s">
        <v>754</v>
      </c>
      <c r="L379" s="23">
        <v>291</v>
      </c>
    </row>
    <row r="380" spans="2:12">
      <c r="B380" s="21" t="s">
        <v>569</v>
      </c>
      <c r="C380" s="21" t="s">
        <v>755</v>
      </c>
      <c r="D380" s="21" t="s">
        <v>10</v>
      </c>
      <c r="E380" s="21" t="s">
        <v>11</v>
      </c>
      <c r="F380" s="21" t="s">
        <v>12</v>
      </c>
      <c r="G380" s="21" t="s">
        <v>13</v>
      </c>
      <c r="H380" s="21">
        <f>ROUND(Fills_Weekly[[#This Row],[Price2]],2)</f>
        <v>291.60000000000002</v>
      </c>
      <c r="I380" s="22">
        <v>136</v>
      </c>
      <c r="J380" s="21" t="s">
        <v>14</v>
      </c>
      <c r="K380" s="21" t="s">
        <v>756</v>
      </c>
      <c r="L380" s="23">
        <v>291.60000000000002</v>
      </c>
    </row>
    <row r="381" spans="2:12">
      <c r="B381" s="21" t="s">
        <v>569</v>
      </c>
      <c r="C381" s="21" t="s">
        <v>755</v>
      </c>
      <c r="D381" s="21" t="s">
        <v>10</v>
      </c>
      <c r="E381" s="21" t="s">
        <v>11</v>
      </c>
      <c r="F381" s="21" t="s">
        <v>12</v>
      </c>
      <c r="G381" s="21" t="s">
        <v>13</v>
      </c>
      <c r="H381" s="21">
        <f>ROUND(Fills_Weekly[[#This Row],[Price2]],2)</f>
        <v>291.8</v>
      </c>
      <c r="I381" s="22">
        <v>198</v>
      </c>
      <c r="J381" s="21" t="s">
        <v>14</v>
      </c>
      <c r="K381" s="21" t="s">
        <v>757</v>
      </c>
      <c r="L381" s="23">
        <v>291.8</v>
      </c>
    </row>
    <row r="382" spans="2:12">
      <c r="B382" s="21" t="s">
        <v>758</v>
      </c>
      <c r="C382" s="21" t="s">
        <v>759</v>
      </c>
      <c r="D382" s="21" t="s">
        <v>10</v>
      </c>
      <c r="E382" s="21" t="s">
        <v>11</v>
      </c>
      <c r="F382" s="21" t="s">
        <v>12</v>
      </c>
      <c r="G382" s="21" t="s">
        <v>13</v>
      </c>
      <c r="H382" s="21">
        <f>ROUND(Fills_Weekly[[#This Row],[Price2]],2)</f>
        <v>292.8</v>
      </c>
      <c r="I382" s="22">
        <v>411</v>
      </c>
      <c r="J382" s="21" t="s">
        <v>14</v>
      </c>
      <c r="K382" s="21" t="s">
        <v>760</v>
      </c>
      <c r="L382" s="23">
        <v>292.8</v>
      </c>
    </row>
    <row r="383" spans="2:12">
      <c r="B383" s="21" t="s">
        <v>758</v>
      </c>
      <c r="C383" s="21" t="s">
        <v>761</v>
      </c>
      <c r="D383" s="21" t="s">
        <v>10</v>
      </c>
      <c r="E383" s="21" t="s">
        <v>11</v>
      </c>
      <c r="F383" s="21" t="s">
        <v>12</v>
      </c>
      <c r="G383" s="21" t="s">
        <v>13</v>
      </c>
      <c r="H383" s="21">
        <f>ROUND(Fills_Weekly[[#This Row],[Price2]],2)</f>
        <v>293.2</v>
      </c>
      <c r="I383" s="22">
        <v>239</v>
      </c>
      <c r="J383" s="21" t="s">
        <v>14</v>
      </c>
      <c r="K383" s="21" t="s">
        <v>762</v>
      </c>
      <c r="L383" s="23">
        <v>293.2</v>
      </c>
    </row>
    <row r="384" spans="2:12">
      <c r="B384" s="21" t="s">
        <v>758</v>
      </c>
      <c r="C384" s="21" t="s">
        <v>761</v>
      </c>
      <c r="D384" s="21" t="s">
        <v>10</v>
      </c>
      <c r="E384" s="21" t="s">
        <v>11</v>
      </c>
      <c r="F384" s="21" t="s">
        <v>12</v>
      </c>
      <c r="G384" s="21" t="s">
        <v>13</v>
      </c>
      <c r="H384" s="21">
        <f>ROUND(Fills_Weekly[[#This Row],[Price2]],2)</f>
        <v>293.2</v>
      </c>
      <c r="I384" s="22">
        <v>10</v>
      </c>
      <c r="J384" s="21" t="s">
        <v>14</v>
      </c>
      <c r="K384" s="21" t="s">
        <v>763</v>
      </c>
      <c r="L384" s="23">
        <v>293.2</v>
      </c>
    </row>
    <row r="385" spans="2:12">
      <c r="B385" s="21" t="s">
        <v>758</v>
      </c>
      <c r="C385" s="21" t="s">
        <v>764</v>
      </c>
      <c r="D385" s="21" t="s">
        <v>10</v>
      </c>
      <c r="E385" s="21" t="s">
        <v>11</v>
      </c>
      <c r="F385" s="21" t="s">
        <v>12</v>
      </c>
      <c r="G385" s="21" t="s">
        <v>13</v>
      </c>
      <c r="H385" s="21">
        <f>ROUND(Fills_Weekly[[#This Row],[Price2]],2)</f>
        <v>292.2</v>
      </c>
      <c r="I385" s="22">
        <v>162</v>
      </c>
      <c r="J385" s="21" t="s">
        <v>14</v>
      </c>
      <c r="K385" s="21" t="s">
        <v>765</v>
      </c>
      <c r="L385" s="23">
        <v>292.2</v>
      </c>
    </row>
    <row r="386" spans="2:12">
      <c r="B386" s="21" t="s">
        <v>758</v>
      </c>
      <c r="C386" s="21" t="s">
        <v>766</v>
      </c>
      <c r="D386" s="21" t="s">
        <v>10</v>
      </c>
      <c r="E386" s="21" t="s">
        <v>11</v>
      </c>
      <c r="F386" s="21" t="s">
        <v>12</v>
      </c>
      <c r="G386" s="21" t="s">
        <v>13</v>
      </c>
      <c r="H386" s="21">
        <f>ROUND(Fills_Weekly[[#This Row],[Price2]],2)</f>
        <v>291.2</v>
      </c>
      <c r="I386" s="22">
        <v>93</v>
      </c>
      <c r="J386" s="21" t="s">
        <v>14</v>
      </c>
      <c r="K386" s="21" t="s">
        <v>767</v>
      </c>
      <c r="L386" s="23">
        <v>291.2</v>
      </c>
    </row>
    <row r="387" spans="2:12">
      <c r="B387" s="21" t="s">
        <v>758</v>
      </c>
      <c r="C387" s="21" t="s">
        <v>768</v>
      </c>
      <c r="D387" s="21" t="s">
        <v>10</v>
      </c>
      <c r="E387" s="21" t="s">
        <v>11</v>
      </c>
      <c r="F387" s="21" t="s">
        <v>12</v>
      </c>
      <c r="G387" s="21" t="s">
        <v>13</v>
      </c>
      <c r="H387" s="21">
        <f>ROUND(Fills_Weekly[[#This Row],[Price2]],2)</f>
        <v>291.39999999999998</v>
      </c>
      <c r="I387" s="22">
        <v>146</v>
      </c>
      <c r="J387" s="21" t="s">
        <v>14</v>
      </c>
      <c r="K387" s="21" t="s">
        <v>769</v>
      </c>
      <c r="L387" s="23">
        <v>291.39999999999998</v>
      </c>
    </row>
    <row r="388" spans="2:12">
      <c r="B388" s="21" t="s">
        <v>758</v>
      </c>
      <c r="C388" s="21" t="s">
        <v>770</v>
      </c>
      <c r="D388" s="21" t="s">
        <v>10</v>
      </c>
      <c r="E388" s="21" t="s">
        <v>11</v>
      </c>
      <c r="F388" s="21" t="s">
        <v>12</v>
      </c>
      <c r="G388" s="21" t="s">
        <v>13</v>
      </c>
      <c r="H388" s="21">
        <f>ROUND(Fills_Weekly[[#This Row],[Price2]],2)</f>
        <v>291.60000000000002</v>
      </c>
      <c r="I388" s="22">
        <v>130</v>
      </c>
      <c r="J388" s="21" t="s">
        <v>14</v>
      </c>
      <c r="K388" s="21" t="s">
        <v>771</v>
      </c>
      <c r="L388" s="23">
        <v>291.60000000000002</v>
      </c>
    </row>
    <row r="389" spans="2:12">
      <c r="B389" s="21" t="s">
        <v>758</v>
      </c>
      <c r="C389" s="21" t="s">
        <v>375</v>
      </c>
      <c r="D389" s="21" t="s">
        <v>10</v>
      </c>
      <c r="E389" s="21" t="s">
        <v>11</v>
      </c>
      <c r="F389" s="21" t="s">
        <v>12</v>
      </c>
      <c r="G389" s="21" t="s">
        <v>13</v>
      </c>
      <c r="H389" s="21">
        <f>ROUND(Fills_Weekly[[#This Row],[Price2]],2)</f>
        <v>291.8</v>
      </c>
      <c r="I389" s="22">
        <v>107</v>
      </c>
      <c r="J389" s="21" t="s">
        <v>14</v>
      </c>
      <c r="K389" s="21" t="s">
        <v>772</v>
      </c>
      <c r="L389" s="23">
        <v>291.8</v>
      </c>
    </row>
    <row r="390" spans="2:12">
      <c r="B390" s="21" t="s">
        <v>758</v>
      </c>
      <c r="C390" s="21" t="s">
        <v>773</v>
      </c>
      <c r="D390" s="21" t="s">
        <v>10</v>
      </c>
      <c r="E390" s="21" t="s">
        <v>11</v>
      </c>
      <c r="F390" s="21" t="s">
        <v>12</v>
      </c>
      <c r="G390" s="21" t="s">
        <v>13</v>
      </c>
      <c r="H390" s="21">
        <f>ROUND(Fills_Weekly[[#This Row],[Price2]],2)</f>
        <v>291.60000000000002</v>
      </c>
      <c r="I390" s="22">
        <v>28</v>
      </c>
      <c r="J390" s="21" t="s">
        <v>14</v>
      </c>
      <c r="K390" s="21" t="s">
        <v>774</v>
      </c>
      <c r="L390" s="23">
        <v>291.60000000000002</v>
      </c>
    </row>
    <row r="391" spans="2:12">
      <c r="B391" s="21" t="s">
        <v>758</v>
      </c>
      <c r="C391" s="21" t="s">
        <v>775</v>
      </c>
      <c r="D391" s="21" t="s">
        <v>10</v>
      </c>
      <c r="E391" s="21" t="s">
        <v>11</v>
      </c>
      <c r="F391" s="21" t="s">
        <v>12</v>
      </c>
      <c r="G391" s="21" t="s">
        <v>13</v>
      </c>
      <c r="H391" s="21">
        <f>ROUND(Fills_Weekly[[#This Row],[Price2]],2)</f>
        <v>291.8</v>
      </c>
      <c r="I391" s="22">
        <v>42</v>
      </c>
      <c r="J391" s="21" t="s">
        <v>14</v>
      </c>
      <c r="K391" s="21" t="s">
        <v>776</v>
      </c>
      <c r="L391" s="23">
        <v>291.8</v>
      </c>
    </row>
    <row r="392" spans="2:12">
      <c r="B392" s="21" t="s">
        <v>758</v>
      </c>
      <c r="C392" s="21" t="s">
        <v>775</v>
      </c>
      <c r="D392" s="21" t="s">
        <v>10</v>
      </c>
      <c r="E392" s="21" t="s">
        <v>11</v>
      </c>
      <c r="F392" s="21" t="s">
        <v>12</v>
      </c>
      <c r="G392" s="21" t="s">
        <v>13</v>
      </c>
      <c r="H392" s="21">
        <f>ROUND(Fills_Weekly[[#This Row],[Price2]],2)</f>
        <v>291.8</v>
      </c>
      <c r="I392" s="22">
        <v>34</v>
      </c>
      <c r="J392" s="21" t="s">
        <v>14</v>
      </c>
      <c r="K392" s="21" t="s">
        <v>777</v>
      </c>
      <c r="L392" s="23">
        <v>291.8</v>
      </c>
    </row>
    <row r="393" spans="2:12">
      <c r="B393" s="21" t="s">
        <v>758</v>
      </c>
      <c r="C393" s="21" t="s">
        <v>775</v>
      </c>
      <c r="D393" s="21" t="s">
        <v>10</v>
      </c>
      <c r="E393" s="21" t="s">
        <v>11</v>
      </c>
      <c r="F393" s="21" t="s">
        <v>12</v>
      </c>
      <c r="G393" s="21" t="s">
        <v>13</v>
      </c>
      <c r="H393" s="21">
        <f>ROUND(Fills_Weekly[[#This Row],[Price2]],2)</f>
        <v>291.8</v>
      </c>
      <c r="I393" s="22">
        <v>1</v>
      </c>
      <c r="J393" s="21" t="s">
        <v>14</v>
      </c>
      <c r="K393" s="21" t="s">
        <v>778</v>
      </c>
      <c r="L393" s="23">
        <v>291.8</v>
      </c>
    </row>
    <row r="394" spans="2:12">
      <c r="B394" s="21" t="s">
        <v>758</v>
      </c>
      <c r="C394" s="21" t="s">
        <v>775</v>
      </c>
      <c r="D394" s="21" t="s">
        <v>10</v>
      </c>
      <c r="E394" s="21" t="s">
        <v>11</v>
      </c>
      <c r="F394" s="21" t="s">
        <v>12</v>
      </c>
      <c r="G394" s="21" t="s">
        <v>13</v>
      </c>
      <c r="H394" s="21">
        <f>ROUND(Fills_Weekly[[#This Row],[Price2]],2)</f>
        <v>291.8</v>
      </c>
      <c r="I394" s="22">
        <v>1</v>
      </c>
      <c r="J394" s="21" t="s">
        <v>14</v>
      </c>
      <c r="K394" s="21" t="s">
        <v>779</v>
      </c>
      <c r="L394" s="23">
        <v>291.8</v>
      </c>
    </row>
    <row r="395" spans="2:12">
      <c r="B395" s="21" t="s">
        <v>758</v>
      </c>
      <c r="C395" s="21" t="s">
        <v>780</v>
      </c>
      <c r="D395" s="21" t="s">
        <v>10</v>
      </c>
      <c r="E395" s="21" t="s">
        <v>11</v>
      </c>
      <c r="F395" s="21" t="s">
        <v>12</v>
      </c>
      <c r="G395" s="21" t="s">
        <v>13</v>
      </c>
      <c r="H395" s="21">
        <f>ROUND(Fills_Weekly[[#This Row],[Price2]],2)</f>
        <v>291.60000000000002</v>
      </c>
      <c r="I395" s="22">
        <v>23</v>
      </c>
      <c r="J395" s="21" t="s">
        <v>14</v>
      </c>
      <c r="K395" s="21" t="s">
        <v>781</v>
      </c>
      <c r="L395" s="23">
        <v>291.60000000000002</v>
      </c>
    </row>
    <row r="396" spans="2:12">
      <c r="B396" s="21" t="s">
        <v>758</v>
      </c>
      <c r="C396" s="21" t="s">
        <v>782</v>
      </c>
      <c r="D396" s="21" t="s">
        <v>10</v>
      </c>
      <c r="E396" s="21" t="s">
        <v>11</v>
      </c>
      <c r="F396" s="21" t="s">
        <v>12</v>
      </c>
      <c r="G396" s="21" t="s">
        <v>13</v>
      </c>
      <c r="H396" s="21">
        <f>ROUND(Fills_Weekly[[#This Row],[Price2]],2)</f>
        <v>291.60000000000002</v>
      </c>
      <c r="I396" s="22">
        <v>73</v>
      </c>
      <c r="J396" s="21" t="s">
        <v>14</v>
      </c>
      <c r="K396" s="21" t="s">
        <v>783</v>
      </c>
      <c r="L396" s="23">
        <v>291.60000000000002</v>
      </c>
    </row>
    <row r="397" spans="2:12">
      <c r="B397" s="21" t="s">
        <v>758</v>
      </c>
      <c r="C397" s="21" t="s">
        <v>784</v>
      </c>
      <c r="D397" s="21" t="s">
        <v>10</v>
      </c>
      <c r="E397" s="21" t="s">
        <v>11</v>
      </c>
      <c r="F397" s="21" t="s">
        <v>12</v>
      </c>
      <c r="G397" s="21" t="s">
        <v>13</v>
      </c>
      <c r="H397" s="21">
        <f>ROUND(Fills_Weekly[[#This Row],[Price2]],2)</f>
        <v>291.60000000000002</v>
      </c>
      <c r="I397" s="22">
        <v>105</v>
      </c>
      <c r="J397" s="21" t="s">
        <v>14</v>
      </c>
      <c r="K397" s="21" t="s">
        <v>785</v>
      </c>
      <c r="L397" s="23">
        <v>291.60000000000002</v>
      </c>
    </row>
    <row r="398" spans="2:12">
      <c r="B398" s="21" t="s">
        <v>758</v>
      </c>
      <c r="C398" s="21" t="s">
        <v>786</v>
      </c>
      <c r="D398" s="21" t="s">
        <v>10</v>
      </c>
      <c r="E398" s="21" t="s">
        <v>11</v>
      </c>
      <c r="F398" s="21" t="s">
        <v>12</v>
      </c>
      <c r="G398" s="21" t="s">
        <v>13</v>
      </c>
      <c r="H398" s="21">
        <f>ROUND(Fills_Weekly[[#This Row],[Price2]],2)</f>
        <v>291.60000000000002</v>
      </c>
      <c r="I398" s="22">
        <v>5</v>
      </c>
      <c r="J398" s="21" t="s">
        <v>14</v>
      </c>
      <c r="K398" s="21" t="s">
        <v>787</v>
      </c>
      <c r="L398" s="23">
        <v>291.60000000000002</v>
      </c>
    </row>
    <row r="399" spans="2:12">
      <c r="B399" s="21" t="s">
        <v>758</v>
      </c>
      <c r="C399" s="21" t="s">
        <v>598</v>
      </c>
      <c r="D399" s="21" t="s">
        <v>10</v>
      </c>
      <c r="E399" s="21" t="s">
        <v>11</v>
      </c>
      <c r="F399" s="21" t="s">
        <v>12</v>
      </c>
      <c r="G399" s="21" t="s">
        <v>13</v>
      </c>
      <c r="H399" s="21">
        <f>ROUND(Fills_Weekly[[#This Row],[Price2]],2)</f>
        <v>291.60000000000002</v>
      </c>
      <c r="I399" s="22">
        <v>105</v>
      </c>
      <c r="J399" s="21" t="s">
        <v>14</v>
      </c>
      <c r="K399" s="21" t="s">
        <v>788</v>
      </c>
      <c r="L399" s="23">
        <v>291.60000000000002</v>
      </c>
    </row>
    <row r="400" spans="2:12">
      <c r="B400" s="21" t="s">
        <v>758</v>
      </c>
      <c r="C400" s="21" t="s">
        <v>789</v>
      </c>
      <c r="D400" s="21" t="s">
        <v>10</v>
      </c>
      <c r="E400" s="21" t="s">
        <v>11</v>
      </c>
      <c r="F400" s="21" t="s">
        <v>12</v>
      </c>
      <c r="G400" s="21" t="s">
        <v>13</v>
      </c>
      <c r="H400" s="21">
        <f>ROUND(Fills_Weekly[[#This Row],[Price2]],2)</f>
        <v>291.2</v>
      </c>
      <c r="I400" s="22">
        <v>59</v>
      </c>
      <c r="J400" s="21" t="s">
        <v>14</v>
      </c>
      <c r="K400" s="21" t="s">
        <v>790</v>
      </c>
      <c r="L400" s="23">
        <v>291.2</v>
      </c>
    </row>
    <row r="401" spans="2:12">
      <c r="B401" s="21" t="s">
        <v>758</v>
      </c>
      <c r="C401" s="21" t="s">
        <v>791</v>
      </c>
      <c r="D401" s="21" t="s">
        <v>10</v>
      </c>
      <c r="E401" s="21" t="s">
        <v>11</v>
      </c>
      <c r="F401" s="21" t="s">
        <v>12</v>
      </c>
      <c r="G401" s="21" t="s">
        <v>13</v>
      </c>
      <c r="H401" s="21">
        <f>ROUND(Fills_Weekly[[#This Row],[Price2]],2)</f>
        <v>291.2</v>
      </c>
      <c r="I401" s="22">
        <v>65</v>
      </c>
      <c r="J401" s="21" t="s">
        <v>14</v>
      </c>
      <c r="K401" s="21" t="s">
        <v>792</v>
      </c>
      <c r="L401" s="23">
        <v>291.2</v>
      </c>
    </row>
    <row r="402" spans="2:12">
      <c r="B402" s="21" t="s">
        <v>758</v>
      </c>
      <c r="C402" s="21" t="s">
        <v>793</v>
      </c>
      <c r="D402" s="21" t="s">
        <v>10</v>
      </c>
      <c r="E402" s="21" t="s">
        <v>11</v>
      </c>
      <c r="F402" s="21" t="s">
        <v>12</v>
      </c>
      <c r="G402" s="21" t="s">
        <v>13</v>
      </c>
      <c r="H402" s="21">
        <f>ROUND(Fills_Weekly[[#This Row],[Price2]],2)</f>
        <v>291.39999999999998</v>
      </c>
      <c r="I402" s="22">
        <v>97</v>
      </c>
      <c r="J402" s="21" t="s">
        <v>14</v>
      </c>
      <c r="K402" s="21" t="s">
        <v>794</v>
      </c>
      <c r="L402" s="23">
        <v>291.39999999999998</v>
      </c>
    </row>
    <row r="403" spans="2:12">
      <c r="B403" s="21" t="s">
        <v>758</v>
      </c>
      <c r="C403" s="21" t="s">
        <v>795</v>
      </c>
      <c r="D403" s="21" t="s">
        <v>10</v>
      </c>
      <c r="E403" s="21" t="s">
        <v>11</v>
      </c>
      <c r="F403" s="21" t="s">
        <v>12</v>
      </c>
      <c r="G403" s="21" t="s">
        <v>13</v>
      </c>
      <c r="H403" s="21">
        <f>ROUND(Fills_Weekly[[#This Row],[Price2]],2)</f>
        <v>291.60000000000002</v>
      </c>
      <c r="I403" s="22">
        <v>101</v>
      </c>
      <c r="J403" s="21" t="s">
        <v>14</v>
      </c>
      <c r="K403" s="21" t="s">
        <v>796</v>
      </c>
      <c r="L403" s="23">
        <v>291.60000000000002</v>
      </c>
    </row>
    <row r="404" spans="2:12">
      <c r="B404" s="21" t="s">
        <v>758</v>
      </c>
      <c r="C404" s="21" t="s">
        <v>795</v>
      </c>
      <c r="D404" s="21" t="s">
        <v>10</v>
      </c>
      <c r="E404" s="21" t="s">
        <v>11</v>
      </c>
      <c r="F404" s="21" t="s">
        <v>12</v>
      </c>
      <c r="G404" s="21" t="s">
        <v>13</v>
      </c>
      <c r="H404" s="21">
        <f>ROUND(Fills_Weekly[[#This Row],[Price2]],2)</f>
        <v>291.60000000000002</v>
      </c>
      <c r="I404" s="22">
        <v>143</v>
      </c>
      <c r="J404" s="21" t="s">
        <v>14</v>
      </c>
      <c r="K404" s="21" t="s">
        <v>797</v>
      </c>
      <c r="L404" s="23">
        <v>291.60000000000002</v>
      </c>
    </row>
    <row r="405" spans="2:12">
      <c r="B405" s="21" t="s">
        <v>758</v>
      </c>
      <c r="C405" s="21" t="s">
        <v>798</v>
      </c>
      <c r="D405" s="21" t="s">
        <v>10</v>
      </c>
      <c r="E405" s="21" t="s">
        <v>11</v>
      </c>
      <c r="F405" s="21" t="s">
        <v>12</v>
      </c>
      <c r="G405" s="21" t="s">
        <v>13</v>
      </c>
      <c r="H405" s="21">
        <f>ROUND(Fills_Weekly[[#This Row],[Price2]],2)</f>
        <v>291.8</v>
      </c>
      <c r="I405" s="22">
        <v>2</v>
      </c>
      <c r="J405" s="21" t="s">
        <v>14</v>
      </c>
      <c r="K405" s="21" t="s">
        <v>799</v>
      </c>
      <c r="L405" s="23">
        <v>291.8</v>
      </c>
    </row>
    <row r="406" spans="2:12">
      <c r="B406" s="21" t="s">
        <v>758</v>
      </c>
      <c r="C406" s="21" t="s">
        <v>800</v>
      </c>
      <c r="D406" s="21" t="s">
        <v>10</v>
      </c>
      <c r="E406" s="21" t="s">
        <v>11</v>
      </c>
      <c r="F406" s="21" t="s">
        <v>12</v>
      </c>
      <c r="G406" s="21" t="s">
        <v>13</v>
      </c>
      <c r="H406" s="21">
        <f>ROUND(Fills_Weekly[[#This Row],[Price2]],2)</f>
        <v>292</v>
      </c>
      <c r="I406" s="22">
        <v>133</v>
      </c>
      <c r="J406" s="21" t="s">
        <v>14</v>
      </c>
      <c r="K406" s="21" t="s">
        <v>801</v>
      </c>
      <c r="L406" s="23">
        <v>292</v>
      </c>
    </row>
    <row r="407" spans="2:12">
      <c r="B407" s="21" t="s">
        <v>758</v>
      </c>
      <c r="C407" s="21" t="s">
        <v>802</v>
      </c>
      <c r="D407" s="21" t="s">
        <v>10</v>
      </c>
      <c r="E407" s="21" t="s">
        <v>11</v>
      </c>
      <c r="F407" s="21" t="s">
        <v>12</v>
      </c>
      <c r="G407" s="21" t="s">
        <v>13</v>
      </c>
      <c r="H407" s="21">
        <f>ROUND(Fills_Weekly[[#This Row],[Price2]],2)</f>
        <v>292.2</v>
      </c>
      <c r="I407" s="22">
        <v>78</v>
      </c>
      <c r="J407" s="21" t="s">
        <v>14</v>
      </c>
      <c r="K407" s="21" t="s">
        <v>803</v>
      </c>
      <c r="L407" s="23">
        <v>292.2</v>
      </c>
    </row>
    <row r="408" spans="2:12">
      <c r="B408" s="21" t="s">
        <v>758</v>
      </c>
      <c r="C408" s="21" t="s">
        <v>802</v>
      </c>
      <c r="D408" s="21" t="s">
        <v>10</v>
      </c>
      <c r="E408" s="21" t="s">
        <v>11</v>
      </c>
      <c r="F408" s="21" t="s">
        <v>12</v>
      </c>
      <c r="G408" s="21" t="s">
        <v>13</v>
      </c>
      <c r="H408" s="21">
        <f>ROUND(Fills_Weekly[[#This Row],[Price2]],2)</f>
        <v>292.2</v>
      </c>
      <c r="I408" s="22">
        <v>18</v>
      </c>
      <c r="J408" s="21" t="s">
        <v>14</v>
      </c>
      <c r="K408" s="21" t="s">
        <v>804</v>
      </c>
      <c r="L408" s="23">
        <v>292.2</v>
      </c>
    </row>
    <row r="409" spans="2:12">
      <c r="B409" s="21" t="s">
        <v>758</v>
      </c>
      <c r="C409" s="21" t="s">
        <v>805</v>
      </c>
      <c r="D409" s="21" t="s">
        <v>10</v>
      </c>
      <c r="E409" s="21" t="s">
        <v>11</v>
      </c>
      <c r="F409" s="21" t="s">
        <v>12</v>
      </c>
      <c r="G409" s="21" t="s">
        <v>13</v>
      </c>
      <c r="H409" s="21">
        <f>ROUND(Fills_Weekly[[#This Row],[Price2]],2)</f>
        <v>292.2</v>
      </c>
      <c r="I409" s="22">
        <v>105</v>
      </c>
      <c r="J409" s="21" t="s">
        <v>14</v>
      </c>
      <c r="K409" s="21" t="s">
        <v>806</v>
      </c>
      <c r="L409" s="23">
        <v>292.2</v>
      </c>
    </row>
    <row r="410" spans="2:12">
      <c r="B410" s="21" t="s">
        <v>758</v>
      </c>
      <c r="C410" s="21" t="s">
        <v>807</v>
      </c>
      <c r="D410" s="21" t="s">
        <v>10</v>
      </c>
      <c r="E410" s="21" t="s">
        <v>11</v>
      </c>
      <c r="F410" s="21" t="s">
        <v>12</v>
      </c>
      <c r="G410" s="21" t="s">
        <v>13</v>
      </c>
      <c r="H410" s="21">
        <f>ROUND(Fills_Weekly[[#This Row],[Price2]],2)</f>
        <v>292.39999999999998</v>
      </c>
      <c r="I410" s="22">
        <v>145</v>
      </c>
      <c r="J410" s="21" t="s">
        <v>14</v>
      </c>
      <c r="K410" s="21" t="s">
        <v>808</v>
      </c>
      <c r="L410" s="23">
        <v>292.39999999999998</v>
      </c>
    </row>
    <row r="411" spans="2:12">
      <c r="B411" s="21" t="s">
        <v>758</v>
      </c>
      <c r="C411" s="21" t="s">
        <v>809</v>
      </c>
      <c r="D411" s="21" t="s">
        <v>10</v>
      </c>
      <c r="E411" s="21" t="s">
        <v>11</v>
      </c>
      <c r="F411" s="21" t="s">
        <v>12</v>
      </c>
      <c r="G411" s="21" t="s">
        <v>13</v>
      </c>
      <c r="H411" s="21">
        <f>ROUND(Fills_Weekly[[#This Row],[Price2]],2)</f>
        <v>292.60000000000002</v>
      </c>
      <c r="I411" s="22">
        <v>103</v>
      </c>
      <c r="J411" s="21" t="s">
        <v>14</v>
      </c>
      <c r="K411" s="21" t="s">
        <v>810</v>
      </c>
      <c r="L411" s="23">
        <v>292.60000000000002</v>
      </c>
    </row>
    <row r="412" spans="2:12">
      <c r="B412" s="21" t="s">
        <v>758</v>
      </c>
      <c r="C412" s="21" t="s">
        <v>811</v>
      </c>
      <c r="D412" s="21" t="s">
        <v>10</v>
      </c>
      <c r="E412" s="21" t="s">
        <v>11</v>
      </c>
      <c r="F412" s="21" t="s">
        <v>12</v>
      </c>
      <c r="G412" s="21" t="s">
        <v>13</v>
      </c>
      <c r="H412" s="21">
        <f>ROUND(Fills_Weekly[[#This Row],[Price2]],2)</f>
        <v>292</v>
      </c>
      <c r="I412" s="22">
        <v>97</v>
      </c>
      <c r="J412" s="21" t="s">
        <v>14</v>
      </c>
      <c r="K412" s="21" t="s">
        <v>812</v>
      </c>
      <c r="L412" s="23">
        <v>292</v>
      </c>
    </row>
    <row r="413" spans="2:12">
      <c r="B413" s="21" t="s">
        <v>758</v>
      </c>
      <c r="C413" s="21" t="s">
        <v>813</v>
      </c>
      <c r="D413" s="21" t="s">
        <v>10</v>
      </c>
      <c r="E413" s="21" t="s">
        <v>11</v>
      </c>
      <c r="F413" s="21" t="s">
        <v>12</v>
      </c>
      <c r="G413" s="21" t="s">
        <v>13</v>
      </c>
      <c r="H413" s="21">
        <f>ROUND(Fills_Weekly[[#This Row],[Price2]],2)</f>
        <v>292.2</v>
      </c>
      <c r="I413" s="22">
        <v>89</v>
      </c>
      <c r="J413" s="21" t="s">
        <v>14</v>
      </c>
      <c r="K413" s="21" t="s">
        <v>814</v>
      </c>
      <c r="L413" s="23">
        <v>292.2</v>
      </c>
    </row>
    <row r="414" spans="2:12">
      <c r="B414" s="21" t="s">
        <v>758</v>
      </c>
      <c r="C414" s="21" t="s">
        <v>815</v>
      </c>
      <c r="D414" s="21" t="s">
        <v>10</v>
      </c>
      <c r="E414" s="21" t="s">
        <v>11</v>
      </c>
      <c r="F414" s="21" t="s">
        <v>12</v>
      </c>
      <c r="G414" s="21" t="s">
        <v>13</v>
      </c>
      <c r="H414" s="21">
        <f>ROUND(Fills_Weekly[[#This Row],[Price2]],2)</f>
        <v>292.39999999999998</v>
      </c>
      <c r="I414" s="22">
        <v>156</v>
      </c>
      <c r="J414" s="21" t="s">
        <v>14</v>
      </c>
      <c r="K414" s="21" t="s">
        <v>816</v>
      </c>
      <c r="L414" s="23">
        <v>292.39999999999998</v>
      </c>
    </row>
    <row r="415" spans="2:12">
      <c r="B415" s="21" t="s">
        <v>758</v>
      </c>
      <c r="C415" s="21" t="s">
        <v>817</v>
      </c>
      <c r="D415" s="21" t="s">
        <v>10</v>
      </c>
      <c r="E415" s="21" t="s">
        <v>11</v>
      </c>
      <c r="F415" s="21" t="s">
        <v>12</v>
      </c>
      <c r="G415" s="21" t="s">
        <v>13</v>
      </c>
      <c r="H415" s="21">
        <f>ROUND(Fills_Weekly[[#This Row],[Price2]],2)</f>
        <v>292.60000000000002</v>
      </c>
      <c r="I415" s="22">
        <v>86</v>
      </c>
      <c r="J415" s="21" t="s">
        <v>14</v>
      </c>
      <c r="K415" s="21" t="s">
        <v>818</v>
      </c>
      <c r="L415" s="23">
        <v>292.60000000000002</v>
      </c>
    </row>
    <row r="416" spans="2:12">
      <c r="B416" s="21" t="s">
        <v>758</v>
      </c>
      <c r="C416" s="21" t="s">
        <v>819</v>
      </c>
      <c r="D416" s="21" t="s">
        <v>10</v>
      </c>
      <c r="E416" s="21" t="s">
        <v>11</v>
      </c>
      <c r="F416" s="21" t="s">
        <v>12</v>
      </c>
      <c r="G416" s="21" t="s">
        <v>13</v>
      </c>
      <c r="H416" s="21">
        <f>ROUND(Fills_Weekly[[#This Row],[Price2]],2)</f>
        <v>292.39999999999998</v>
      </c>
      <c r="I416" s="22">
        <v>112</v>
      </c>
      <c r="J416" s="21" t="s">
        <v>14</v>
      </c>
      <c r="K416" s="21" t="s">
        <v>820</v>
      </c>
      <c r="L416" s="23">
        <v>292.39999999999998</v>
      </c>
    </row>
    <row r="417" spans="2:12">
      <c r="B417" s="21" t="s">
        <v>758</v>
      </c>
      <c r="C417" s="21" t="s">
        <v>821</v>
      </c>
      <c r="D417" s="21" t="s">
        <v>10</v>
      </c>
      <c r="E417" s="21" t="s">
        <v>11</v>
      </c>
      <c r="F417" s="21" t="s">
        <v>12</v>
      </c>
      <c r="G417" s="21" t="s">
        <v>13</v>
      </c>
      <c r="H417" s="21">
        <f>ROUND(Fills_Weekly[[#This Row],[Price2]],2)</f>
        <v>291.60000000000002</v>
      </c>
      <c r="I417" s="22">
        <v>109</v>
      </c>
      <c r="J417" s="21" t="s">
        <v>14</v>
      </c>
      <c r="K417" s="21" t="s">
        <v>822</v>
      </c>
      <c r="L417" s="23">
        <v>291.60000000000002</v>
      </c>
    </row>
    <row r="418" spans="2:12">
      <c r="B418" s="21" t="s">
        <v>758</v>
      </c>
      <c r="C418" s="21" t="s">
        <v>821</v>
      </c>
      <c r="D418" s="21" t="s">
        <v>10</v>
      </c>
      <c r="E418" s="21" t="s">
        <v>11</v>
      </c>
      <c r="F418" s="21" t="s">
        <v>12</v>
      </c>
      <c r="G418" s="21" t="s">
        <v>13</v>
      </c>
      <c r="H418" s="21">
        <f>ROUND(Fills_Weekly[[#This Row],[Price2]],2)</f>
        <v>291.8</v>
      </c>
      <c r="I418" s="22">
        <v>162</v>
      </c>
      <c r="J418" s="21" t="s">
        <v>14</v>
      </c>
      <c r="K418" s="21" t="s">
        <v>823</v>
      </c>
      <c r="L418" s="23">
        <v>291.8</v>
      </c>
    </row>
    <row r="419" spans="2:12">
      <c r="B419" s="21" t="s">
        <v>758</v>
      </c>
      <c r="C419" s="21" t="s">
        <v>824</v>
      </c>
      <c r="D419" s="21" t="s">
        <v>10</v>
      </c>
      <c r="E419" s="21" t="s">
        <v>11</v>
      </c>
      <c r="F419" s="21" t="s">
        <v>12</v>
      </c>
      <c r="G419" s="21" t="s">
        <v>13</v>
      </c>
      <c r="H419" s="21">
        <f>ROUND(Fills_Weekly[[#This Row],[Price2]],2)</f>
        <v>292</v>
      </c>
      <c r="I419" s="22">
        <v>117</v>
      </c>
      <c r="J419" s="21" t="s">
        <v>14</v>
      </c>
      <c r="K419" s="21" t="s">
        <v>825</v>
      </c>
      <c r="L419" s="23">
        <v>292</v>
      </c>
    </row>
    <row r="420" spans="2:12">
      <c r="B420" s="21" t="s">
        <v>758</v>
      </c>
      <c r="C420" s="21" t="s">
        <v>826</v>
      </c>
      <c r="D420" s="21" t="s">
        <v>10</v>
      </c>
      <c r="E420" s="21" t="s">
        <v>11</v>
      </c>
      <c r="F420" s="21" t="s">
        <v>12</v>
      </c>
      <c r="G420" s="21" t="s">
        <v>13</v>
      </c>
      <c r="H420" s="21">
        <f>ROUND(Fills_Weekly[[#This Row],[Price2]],2)</f>
        <v>292.2</v>
      </c>
      <c r="I420" s="22">
        <v>23</v>
      </c>
      <c r="J420" s="21" t="s">
        <v>14</v>
      </c>
      <c r="K420" s="21" t="s">
        <v>827</v>
      </c>
      <c r="L420" s="23">
        <v>292.2</v>
      </c>
    </row>
    <row r="421" spans="2:12">
      <c r="B421" s="21" t="s">
        <v>758</v>
      </c>
      <c r="C421" s="21" t="s">
        <v>826</v>
      </c>
      <c r="D421" s="21" t="s">
        <v>10</v>
      </c>
      <c r="E421" s="21" t="s">
        <v>11</v>
      </c>
      <c r="F421" s="21" t="s">
        <v>12</v>
      </c>
      <c r="G421" s="21" t="s">
        <v>13</v>
      </c>
      <c r="H421" s="21">
        <f>ROUND(Fills_Weekly[[#This Row],[Price2]],2)</f>
        <v>292.2</v>
      </c>
      <c r="I421" s="22">
        <v>1</v>
      </c>
      <c r="J421" s="21" t="s">
        <v>14</v>
      </c>
      <c r="K421" s="21" t="s">
        <v>828</v>
      </c>
      <c r="L421" s="23">
        <v>292.2</v>
      </c>
    </row>
    <row r="422" spans="2:12">
      <c r="B422" s="21" t="s">
        <v>758</v>
      </c>
      <c r="C422" s="21" t="s">
        <v>826</v>
      </c>
      <c r="D422" s="21" t="s">
        <v>10</v>
      </c>
      <c r="E422" s="21" t="s">
        <v>11</v>
      </c>
      <c r="F422" s="21" t="s">
        <v>12</v>
      </c>
      <c r="G422" s="21" t="s">
        <v>13</v>
      </c>
      <c r="H422" s="21">
        <f>ROUND(Fills_Weekly[[#This Row],[Price2]],2)</f>
        <v>292.2</v>
      </c>
      <c r="I422" s="22">
        <v>53</v>
      </c>
      <c r="J422" s="21" t="s">
        <v>14</v>
      </c>
      <c r="K422" s="21" t="s">
        <v>829</v>
      </c>
      <c r="L422" s="23">
        <v>292.2</v>
      </c>
    </row>
    <row r="423" spans="2:12">
      <c r="B423" s="21" t="s">
        <v>758</v>
      </c>
      <c r="C423" s="21" t="s">
        <v>830</v>
      </c>
      <c r="D423" s="21" t="s">
        <v>10</v>
      </c>
      <c r="E423" s="21" t="s">
        <v>11</v>
      </c>
      <c r="F423" s="21" t="s">
        <v>12</v>
      </c>
      <c r="G423" s="21" t="s">
        <v>13</v>
      </c>
      <c r="H423" s="21">
        <f>ROUND(Fills_Weekly[[#This Row],[Price2]],2)</f>
        <v>292.39999999999998</v>
      </c>
      <c r="I423" s="22">
        <v>113</v>
      </c>
      <c r="J423" s="21" t="s">
        <v>14</v>
      </c>
      <c r="K423" s="21" t="s">
        <v>831</v>
      </c>
      <c r="L423" s="23">
        <v>292.39999999999998</v>
      </c>
    </row>
    <row r="424" spans="2:12">
      <c r="B424" s="21" t="s">
        <v>758</v>
      </c>
      <c r="C424" s="21" t="s">
        <v>832</v>
      </c>
      <c r="D424" s="21" t="s">
        <v>10</v>
      </c>
      <c r="E424" s="21" t="s">
        <v>11</v>
      </c>
      <c r="F424" s="21" t="s">
        <v>12</v>
      </c>
      <c r="G424" s="21" t="s">
        <v>13</v>
      </c>
      <c r="H424" s="21">
        <f>ROUND(Fills_Weekly[[#This Row],[Price2]],2)</f>
        <v>292.60000000000002</v>
      </c>
      <c r="I424" s="22">
        <v>214</v>
      </c>
      <c r="J424" s="21" t="s">
        <v>14</v>
      </c>
      <c r="K424" s="21" t="s">
        <v>833</v>
      </c>
      <c r="L424" s="23">
        <v>292.60000000000002</v>
      </c>
    </row>
    <row r="425" spans="2:12">
      <c r="B425" s="21" t="s">
        <v>758</v>
      </c>
      <c r="C425" s="21" t="s">
        <v>834</v>
      </c>
      <c r="D425" s="21" t="s">
        <v>10</v>
      </c>
      <c r="E425" s="21" t="s">
        <v>11</v>
      </c>
      <c r="F425" s="21" t="s">
        <v>12</v>
      </c>
      <c r="G425" s="21" t="s">
        <v>13</v>
      </c>
      <c r="H425" s="21">
        <f>ROUND(Fills_Weekly[[#This Row],[Price2]],2)</f>
        <v>292.60000000000002</v>
      </c>
      <c r="I425" s="22">
        <v>184</v>
      </c>
      <c r="J425" s="21" t="s">
        <v>14</v>
      </c>
      <c r="K425" s="21" t="s">
        <v>835</v>
      </c>
      <c r="L425" s="23">
        <v>292.60000000000002</v>
      </c>
    </row>
    <row r="426" spans="2:12">
      <c r="B426" s="21" t="s">
        <v>758</v>
      </c>
      <c r="C426" s="21" t="s">
        <v>836</v>
      </c>
      <c r="D426" s="21" t="s">
        <v>10</v>
      </c>
      <c r="E426" s="21" t="s">
        <v>11</v>
      </c>
      <c r="F426" s="21" t="s">
        <v>12</v>
      </c>
      <c r="G426" s="21" t="s">
        <v>13</v>
      </c>
      <c r="H426" s="21">
        <f>ROUND(Fills_Weekly[[#This Row],[Price2]],2)</f>
        <v>292.39999999999998</v>
      </c>
      <c r="I426" s="22">
        <v>3</v>
      </c>
      <c r="J426" s="21" t="s">
        <v>14</v>
      </c>
      <c r="K426" s="21" t="s">
        <v>837</v>
      </c>
      <c r="L426" s="23">
        <v>292.39999999999998</v>
      </c>
    </row>
    <row r="427" spans="2:12">
      <c r="B427" s="21" t="s">
        <v>758</v>
      </c>
      <c r="C427" s="21" t="s">
        <v>838</v>
      </c>
      <c r="D427" s="21" t="s">
        <v>10</v>
      </c>
      <c r="E427" s="21" t="s">
        <v>11</v>
      </c>
      <c r="F427" s="21" t="s">
        <v>12</v>
      </c>
      <c r="G427" s="21" t="s">
        <v>13</v>
      </c>
      <c r="H427" s="21">
        <f>ROUND(Fills_Weekly[[#This Row],[Price2]],2)</f>
        <v>292.39999999999998</v>
      </c>
      <c r="I427" s="22">
        <v>3</v>
      </c>
      <c r="J427" s="21" t="s">
        <v>14</v>
      </c>
      <c r="K427" s="21" t="s">
        <v>839</v>
      </c>
      <c r="L427" s="23">
        <v>292.39999999999998</v>
      </c>
    </row>
    <row r="428" spans="2:12">
      <c r="B428" s="21" t="s">
        <v>758</v>
      </c>
      <c r="C428" s="21" t="s">
        <v>838</v>
      </c>
      <c r="D428" s="21" t="s">
        <v>10</v>
      </c>
      <c r="E428" s="21" t="s">
        <v>11</v>
      </c>
      <c r="F428" s="21" t="s">
        <v>12</v>
      </c>
      <c r="G428" s="21" t="s">
        <v>13</v>
      </c>
      <c r="H428" s="21">
        <f>ROUND(Fills_Weekly[[#This Row],[Price2]],2)</f>
        <v>292.39999999999998</v>
      </c>
      <c r="I428" s="22">
        <v>48</v>
      </c>
      <c r="J428" s="21" t="s">
        <v>14</v>
      </c>
      <c r="K428" s="21" t="s">
        <v>840</v>
      </c>
      <c r="L428" s="23">
        <v>292.39999999999998</v>
      </c>
    </row>
    <row r="429" spans="2:12">
      <c r="B429" s="21" t="s">
        <v>758</v>
      </c>
      <c r="C429" s="21" t="s">
        <v>841</v>
      </c>
      <c r="D429" s="21" t="s">
        <v>10</v>
      </c>
      <c r="E429" s="21" t="s">
        <v>11</v>
      </c>
      <c r="F429" s="21" t="s">
        <v>12</v>
      </c>
      <c r="G429" s="21" t="s">
        <v>13</v>
      </c>
      <c r="H429" s="21">
        <f>ROUND(Fills_Weekly[[#This Row],[Price2]],2)</f>
        <v>292.39999999999998</v>
      </c>
      <c r="I429" s="22">
        <v>1</v>
      </c>
      <c r="J429" s="21" t="s">
        <v>14</v>
      </c>
      <c r="K429" s="21" t="s">
        <v>842</v>
      </c>
      <c r="L429" s="23">
        <v>292.39999999999998</v>
      </c>
    </row>
    <row r="430" spans="2:12">
      <c r="B430" s="21" t="s">
        <v>758</v>
      </c>
      <c r="C430" s="21" t="s">
        <v>841</v>
      </c>
      <c r="D430" s="21" t="s">
        <v>10</v>
      </c>
      <c r="E430" s="21" t="s">
        <v>11</v>
      </c>
      <c r="F430" s="21" t="s">
        <v>12</v>
      </c>
      <c r="G430" s="21" t="s">
        <v>13</v>
      </c>
      <c r="H430" s="21">
        <f>ROUND(Fills_Weekly[[#This Row],[Price2]],2)</f>
        <v>292.39999999999998</v>
      </c>
      <c r="I430" s="22">
        <v>3</v>
      </c>
      <c r="J430" s="21" t="s">
        <v>14</v>
      </c>
      <c r="K430" s="21" t="s">
        <v>843</v>
      </c>
      <c r="L430" s="23">
        <v>292.39999999999998</v>
      </c>
    </row>
    <row r="431" spans="2:12">
      <c r="B431" s="21" t="s">
        <v>758</v>
      </c>
      <c r="C431" s="21" t="s">
        <v>841</v>
      </c>
      <c r="D431" s="21" t="s">
        <v>10</v>
      </c>
      <c r="E431" s="21" t="s">
        <v>11</v>
      </c>
      <c r="F431" s="21" t="s">
        <v>12</v>
      </c>
      <c r="G431" s="21" t="s">
        <v>13</v>
      </c>
      <c r="H431" s="21">
        <f>ROUND(Fills_Weekly[[#This Row],[Price2]],2)</f>
        <v>292.39999999999998</v>
      </c>
      <c r="I431" s="22">
        <v>1</v>
      </c>
      <c r="J431" s="21" t="s">
        <v>14</v>
      </c>
      <c r="K431" s="21" t="s">
        <v>844</v>
      </c>
      <c r="L431" s="23">
        <v>292.39999999999998</v>
      </c>
    </row>
    <row r="432" spans="2:12">
      <c r="B432" s="21" t="s">
        <v>758</v>
      </c>
      <c r="C432" s="21" t="s">
        <v>841</v>
      </c>
      <c r="D432" s="21" t="s">
        <v>10</v>
      </c>
      <c r="E432" s="21" t="s">
        <v>11</v>
      </c>
      <c r="F432" s="21" t="s">
        <v>12</v>
      </c>
      <c r="G432" s="21" t="s">
        <v>13</v>
      </c>
      <c r="H432" s="21">
        <f>ROUND(Fills_Weekly[[#This Row],[Price2]],2)</f>
        <v>292.39999999999998</v>
      </c>
      <c r="I432" s="22">
        <v>2</v>
      </c>
      <c r="J432" s="21" t="s">
        <v>14</v>
      </c>
      <c r="K432" s="21" t="s">
        <v>845</v>
      </c>
      <c r="L432" s="23">
        <v>292.39999999999998</v>
      </c>
    </row>
    <row r="433" spans="2:12">
      <c r="B433" s="21" t="s">
        <v>758</v>
      </c>
      <c r="C433" s="21" t="s">
        <v>846</v>
      </c>
      <c r="D433" s="21" t="s">
        <v>10</v>
      </c>
      <c r="E433" s="21" t="s">
        <v>11</v>
      </c>
      <c r="F433" s="21" t="s">
        <v>12</v>
      </c>
      <c r="G433" s="21" t="s">
        <v>13</v>
      </c>
      <c r="H433" s="21">
        <f>ROUND(Fills_Weekly[[#This Row],[Price2]],2)</f>
        <v>292.39999999999998</v>
      </c>
      <c r="I433" s="22">
        <v>100</v>
      </c>
      <c r="J433" s="21" t="s">
        <v>14</v>
      </c>
      <c r="K433" s="21" t="s">
        <v>847</v>
      </c>
      <c r="L433" s="23">
        <v>292.39999999999998</v>
      </c>
    </row>
    <row r="434" spans="2:12">
      <c r="B434" s="21" t="s">
        <v>758</v>
      </c>
      <c r="C434" s="21" t="s">
        <v>846</v>
      </c>
      <c r="D434" s="21" t="s">
        <v>10</v>
      </c>
      <c r="E434" s="21" t="s">
        <v>11</v>
      </c>
      <c r="F434" s="21" t="s">
        <v>12</v>
      </c>
      <c r="G434" s="21" t="s">
        <v>13</v>
      </c>
      <c r="H434" s="21">
        <f>ROUND(Fills_Weekly[[#This Row],[Price2]],2)</f>
        <v>292.39999999999998</v>
      </c>
      <c r="I434" s="22">
        <v>3</v>
      </c>
      <c r="J434" s="21" t="s">
        <v>14</v>
      </c>
      <c r="K434" s="21" t="s">
        <v>848</v>
      </c>
      <c r="L434" s="23">
        <v>292.39999999999998</v>
      </c>
    </row>
    <row r="435" spans="2:12">
      <c r="B435" s="21" t="s">
        <v>758</v>
      </c>
      <c r="C435" s="21" t="s">
        <v>846</v>
      </c>
      <c r="D435" s="21" t="s">
        <v>10</v>
      </c>
      <c r="E435" s="21" t="s">
        <v>11</v>
      </c>
      <c r="F435" s="21" t="s">
        <v>12</v>
      </c>
      <c r="G435" s="21" t="s">
        <v>13</v>
      </c>
      <c r="H435" s="21">
        <f>ROUND(Fills_Weekly[[#This Row],[Price2]],2)</f>
        <v>292.39999999999998</v>
      </c>
      <c r="I435" s="22">
        <v>3</v>
      </c>
      <c r="J435" s="21" t="s">
        <v>14</v>
      </c>
      <c r="K435" s="21" t="s">
        <v>849</v>
      </c>
      <c r="L435" s="23">
        <v>292.39999999999998</v>
      </c>
    </row>
    <row r="436" spans="2:12">
      <c r="B436" s="21" t="s">
        <v>758</v>
      </c>
      <c r="C436" s="21" t="s">
        <v>850</v>
      </c>
      <c r="D436" s="21" t="s">
        <v>10</v>
      </c>
      <c r="E436" s="21" t="s">
        <v>11</v>
      </c>
      <c r="F436" s="21" t="s">
        <v>12</v>
      </c>
      <c r="G436" s="21" t="s">
        <v>13</v>
      </c>
      <c r="H436" s="21">
        <f>ROUND(Fills_Weekly[[#This Row],[Price2]],2)</f>
        <v>292.60000000000002</v>
      </c>
      <c r="I436" s="22">
        <v>100</v>
      </c>
      <c r="J436" s="21" t="s">
        <v>14</v>
      </c>
      <c r="K436" s="21" t="s">
        <v>851</v>
      </c>
      <c r="L436" s="23">
        <v>292.60000000000002</v>
      </c>
    </row>
    <row r="437" spans="2:12">
      <c r="B437" s="21" t="s">
        <v>758</v>
      </c>
      <c r="C437" s="21" t="s">
        <v>189</v>
      </c>
      <c r="D437" s="21" t="s">
        <v>10</v>
      </c>
      <c r="E437" s="21" t="s">
        <v>11</v>
      </c>
      <c r="F437" s="21" t="s">
        <v>12</v>
      </c>
      <c r="G437" s="21" t="s">
        <v>13</v>
      </c>
      <c r="H437" s="21">
        <f>ROUND(Fills_Weekly[[#This Row],[Price2]],2)</f>
        <v>292.8</v>
      </c>
      <c r="I437" s="22">
        <v>147</v>
      </c>
      <c r="J437" s="21" t="s">
        <v>14</v>
      </c>
      <c r="K437" s="21" t="s">
        <v>852</v>
      </c>
      <c r="L437" s="23">
        <v>292.8</v>
      </c>
    </row>
    <row r="438" spans="2:12">
      <c r="B438" s="21" t="s">
        <v>758</v>
      </c>
      <c r="C438" s="21" t="s">
        <v>853</v>
      </c>
      <c r="D438" s="21" t="s">
        <v>10</v>
      </c>
      <c r="E438" s="21" t="s">
        <v>11</v>
      </c>
      <c r="F438" s="21" t="s">
        <v>12</v>
      </c>
      <c r="G438" s="21" t="s">
        <v>13</v>
      </c>
      <c r="H438" s="21">
        <f>ROUND(Fills_Weekly[[#This Row],[Price2]],2)</f>
        <v>292.60000000000002</v>
      </c>
      <c r="I438" s="22">
        <v>48</v>
      </c>
      <c r="J438" s="21" t="s">
        <v>14</v>
      </c>
      <c r="K438" s="21" t="s">
        <v>854</v>
      </c>
      <c r="L438" s="23">
        <v>292.60000000000002</v>
      </c>
    </row>
    <row r="439" spans="2:12">
      <c r="B439" s="21" t="s">
        <v>758</v>
      </c>
      <c r="C439" s="21" t="s">
        <v>853</v>
      </c>
      <c r="D439" s="21" t="s">
        <v>10</v>
      </c>
      <c r="E439" s="21" t="s">
        <v>11</v>
      </c>
      <c r="F439" s="21" t="s">
        <v>12</v>
      </c>
      <c r="G439" s="21" t="s">
        <v>13</v>
      </c>
      <c r="H439" s="21">
        <f>ROUND(Fills_Weekly[[#This Row],[Price2]],2)</f>
        <v>292.60000000000002</v>
      </c>
      <c r="I439" s="22">
        <v>1</v>
      </c>
      <c r="J439" s="21" t="s">
        <v>14</v>
      </c>
      <c r="K439" s="21" t="s">
        <v>855</v>
      </c>
      <c r="L439" s="23">
        <v>292.60000000000002</v>
      </c>
    </row>
    <row r="440" spans="2:12">
      <c r="B440" s="21" t="s">
        <v>758</v>
      </c>
      <c r="C440" s="21" t="s">
        <v>853</v>
      </c>
      <c r="D440" s="21" t="s">
        <v>10</v>
      </c>
      <c r="E440" s="21" t="s">
        <v>11</v>
      </c>
      <c r="F440" s="21" t="s">
        <v>12</v>
      </c>
      <c r="G440" s="21" t="s">
        <v>13</v>
      </c>
      <c r="H440" s="21">
        <f>ROUND(Fills_Weekly[[#This Row],[Price2]],2)</f>
        <v>292.60000000000002</v>
      </c>
      <c r="I440" s="22">
        <v>12</v>
      </c>
      <c r="J440" s="21" t="s">
        <v>14</v>
      </c>
      <c r="K440" s="21" t="s">
        <v>856</v>
      </c>
      <c r="L440" s="23">
        <v>292.60000000000002</v>
      </c>
    </row>
    <row r="441" spans="2:12">
      <c r="B441" s="21" t="s">
        <v>758</v>
      </c>
      <c r="C441" s="21" t="s">
        <v>857</v>
      </c>
      <c r="D441" s="21" t="s">
        <v>10</v>
      </c>
      <c r="E441" s="21" t="s">
        <v>11</v>
      </c>
      <c r="F441" s="21" t="s">
        <v>12</v>
      </c>
      <c r="G441" s="21" t="s">
        <v>13</v>
      </c>
      <c r="H441" s="21">
        <f>ROUND(Fills_Weekly[[#This Row],[Price2]],2)</f>
        <v>292.8</v>
      </c>
      <c r="I441" s="22">
        <v>111</v>
      </c>
      <c r="J441" s="21" t="s">
        <v>14</v>
      </c>
      <c r="K441" s="21" t="s">
        <v>858</v>
      </c>
      <c r="L441" s="23">
        <v>292.8</v>
      </c>
    </row>
    <row r="442" spans="2:12">
      <c r="B442" s="21" t="s">
        <v>758</v>
      </c>
      <c r="C442" s="21" t="s">
        <v>859</v>
      </c>
      <c r="D442" s="21" t="s">
        <v>10</v>
      </c>
      <c r="E442" s="21" t="s">
        <v>11</v>
      </c>
      <c r="F442" s="21" t="s">
        <v>12</v>
      </c>
      <c r="G442" s="21" t="s">
        <v>13</v>
      </c>
      <c r="H442" s="21">
        <f>ROUND(Fills_Weekly[[#This Row],[Price2]],2)</f>
        <v>293</v>
      </c>
      <c r="I442" s="22">
        <v>73</v>
      </c>
      <c r="J442" s="21" t="s">
        <v>14</v>
      </c>
      <c r="K442" s="21" t="s">
        <v>860</v>
      </c>
      <c r="L442" s="23">
        <v>293</v>
      </c>
    </row>
    <row r="443" spans="2:12">
      <c r="B443" s="21" t="s">
        <v>758</v>
      </c>
      <c r="C443" s="21" t="s">
        <v>861</v>
      </c>
      <c r="D443" s="21" t="s">
        <v>10</v>
      </c>
      <c r="E443" s="21" t="s">
        <v>11</v>
      </c>
      <c r="F443" s="21" t="s">
        <v>12</v>
      </c>
      <c r="G443" s="21" t="s">
        <v>13</v>
      </c>
      <c r="H443" s="21">
        <f>ROUND(Fills_Weekly[[#This Row],[Price2]],2)</f>
        <v>293</v>
      </c>
      <c r="I443" s="22">
        <v>3</v>
      </c>
      <c r="J443" s="21" t="s">
        <v>14</v>
      </c>
      <c r="K443" s="21" t="s">
        <v>862</v>
      </c>
      <c r="L443" s="23">
        <v>293</v>
      </c>
    </row>
    <row r="444" spans="2:12">
      <c r="B444" s="21" t="s">
        <v>758</v>
      </c>
      <c r="C444" s="21" t="s">
        <v>861</v>
      </c>
      <c r="D444" s="21" t="s">
        <v>10</v>
      </c>
      <c r="E444" s="21" t="s">
        <v>11</v>
      </c>
      <c r="F444" s="21" t="s">
        <v>12</v>
      </c>
      <c r="G444" s="21" t="s">
        <v>13</v>
      </c>
      <c r="H444" s="21">
        <f>ROUND(Fills_Weekly[[#This Row],[Price2]],2)</f>
        <v>293</v>
      </c>
      <c r="I444" s="22">
        <v>3</v>
      </c>
      <c r="J444" s="21" t="s">
        <v>14</v>
      </c>
      <c r="K444" s="21" t="s">
        <v>863</v>
      </c>
      <c r="L444" s="23">
        <v>293</v>
      </c>
    </row>
    <row r="445" spans="2:12">
      <c r="B445" s="21" t="s">
        <v>758</v>
      </c>
      <c r="C445" s="21" t="s">
        <v>864</v>
      </c>
      <c r="D445" s="21" t="s">
        <v>10</v>
      </c>
      <c r="E445" s="21" t="s">
        <v>11</v>
      </c>
      <c r="F445" s="21" t="s">
        <v>12</v>
      </c>
      <c r="G445" s="21" t="s">
        <v>13</v>
      </c>
      <c r="H445" s="21">
        <f>ROUND(Fills_Weekly[[#This Row],[Price2]],2)</f>
        <v>293</v>
      </c>
      <c r="I445" s="22">
        <v>123</v>
      </c>
      <c r="J445" s="21" t="s">
        <v>14</v>
      </c>
      <c r="K445" s="21" t="s">
        <v>865</v>
      </c>
      <c r="L445" s="23">
        <v>293</v>
      </c>
    </row>
    <row r="446" spans="2:12">
      <c r="B446" s="21" t="s">
        <v>758</v>
      </c>
      <c r="C446" s="21" t="s">
        <v>866</v>
      </c>
      <c r="D446" s="21" t="s">
        <v>10</v>
      </c>
      <c r="E446" s="21" t="s">
        <v>11</v>
      </c>
      <c r="F446" s="21" t="s">
        <v>12</v>
      </c>
      <c r="G446" s="21" t="s">
        <v>13</v>
      </c>
      <c r="H446" s="21">
        <f>ROUND(Fills_Weekly[[#This Row],[Price2]],2)</f>
        <v>293.2</v>
      </c>
      <c r="I446" s="22">
        <v>91</v>
      </c>
      <c r="J446" s="21" t="s">
        <v>14</v>
      </c>
      <c r="K446" s="21" t="s">
        <v>867</v>
      </c>
      <c r="L446" s="23">
        <v>293.2</v>
      </c>
    </row>
    <row r="447" spans="2:12">
      <c r="B447" s="21" t="s">
        <v>758</v>
      </c>
      <c r="C447" s="21" t="s">
        <v>866</v>
      </c>
      <c r="D447" s="21" t="s">
        <v>10</v>
      </c>
      <c r="E447" s="21" t="s">
        <v>11</v>
      </c>
      <c r="F447" s="21" t="s">
        <v>12</v>
      </c>
      <c r="G447" s="21" t="s">
        <v>13</v>
      </c>
      <c r="H447" s="21">
        <f>ROUND(Fills_Weekly[[#This Row],[Price2]],2)</f>
        <v>293.2</v>
      </c>
      <c r="I447" s="22">
        <v>32</v>
      </c>
      <c r="J447" s="21" t="s">
        <v>14</v>
      </c>
      <c r="K447" s="21" t="s">
        <v>868</v>
      </c>
      <c r="L447" s="23">
        <v>293.2</v>
      </c>
    </row>
    <row r="448" spans="2:12">
      <c r="B448" s="21" t="s">
        <v>758</v>
      </c>
      <c r="C448" s="21" t="s">
        <v>869</v>
      </c>
      <c r="D448" s="21" t="s">
        <v>10</v>
      </c>
      <c r="E448" s="21" t="s">
        <v>11</v>
      </c>
      <c r="F448" s="21" t="s">
        <v>12</v>
      </c>
      <c r="G448" s="21" t="s">
        <v>13</v>
      </c>
      <c r="H448" s="21">
        <f>ROUND(Fills_Weekly[[#This Row],[Price2]],2)</f>
        <v>293.39999999999998</v>
      </c>
      <c r="I448" s="22">
        <v>148</v>
      </c>
      <c r="J448" s="21" t="s">
        <v>14</v>
      </c>
      <c r="K448" s="21" t="s">
        <v>870</v>
      </c>
      <c r="L448" s="23">
        <v>293.39999999999998</v>
      </c>
    </row>
    <row r="449" spans="2:12">
      <c r="B449" s="21" t="s">
        <v>758</v>
      </c>
      <c r="C449" s="21" t="s">
        <v>871</v>
      </c>
      <c r="D449" s="21" t="s">
        <v>10</v>
      </c>
      <c r="E449" s="21" t="s">
        <v>11</v>
      </c>
      <c r="F449" s="21" t="s">
        <v>12</v>
      </c>
      <c r="G449" s="21" t="s">
        <v>13</v>
      </c>
      <c r="H449" s="21">
        <f>ROUND(Fills_Weekly[[#This Row],[Price2]],2)</f>
        <v>293.39999999999998</v>
      </c>
      <c r="I449" s="22">
        <v>58</v>
      </c>
      <c r="J449" s="21" t="s">
        <v>14</v>
      </c>
      <c r="K449" s="21" t="s">
        <v>872</v>
      </c>
      <c r="L449" s="23">
        <v>293.39999999999998</v>
      </c>
    </row>
    <row r="450" spans="2:12">
      <c r="B450" s="21" t="s">
        <v>758</v>
      </c>
      <c r="C450" s="21" t="s">
        <v>871</v>
      </c>
      <c r="D450" s="21" t="s">
        <v>10</v>
      </c>
      <c r="E450" s="21" t="s">
        <v>11</v>
      </c>
      <c r="F450" s="21" t="s">
        <v>12</v>
      </c>
      <c r="G450" s="21" t="s">
        <v>13</v>
      </c>
      <c r="H450" s="21">
        <f>ROUND(Fills_Weekly[[#This Row],[Price2]],2)</f>
        <v>293.60000000000002</v>
      </c>
      <c r="I450" s="22">
        <v>87</v>
      </c>
      <c r="J450" s="21" t="s">
        <v>14</v>
      </c>
      <c r="K450" s="21" t="s">
        <v>873</v>
      </c>
      <c r="L450" s="23">
        <v>293.60000000000002</v>
      </c>
    </row>
    <row r="451" spans="2:12">
      <c r="B451" s="21" t="s">
        <v>758</v>
      </c>
      <c r="C451" s="21" t="s">
        <v>874</v>
      </c>
      <c r="D451" s="21" t="s">
        <v>10</v>
      </c>
      <c r="E451" s="21" t="s">
        <v>11</v>
      </c>
      <c r="F451" s="21" t="s">
        <v>12</v>
      </c>
      <c r="G451" s="21" t="s">
        <v>13</v>
      </c>
      <c r="H451" s="21">
        <f>ROUND(Fills_Weekly[[#This Row],[Price2]],2)</f>
        <v>292.60000000000002</v>
      </c>
      <c r="I451" s="22">
        <v>139</v>
      </c>
      <c r="J451" s="21" t="s">
        <v>14</v>
      </c>
      <c r="K451" s="21" t="s">
        <v>875</v>
      </c>
      <c r="L451" s="23">
        <v>292.60000000000002</v>
      </c>
    </row>
    <row r="452" spans="2:12">
      <c r="B452" s="21" t="s">
        <v>758</v>
      </c>
      <c r="C452" s="21" t="s">
        <v>876</v>
      </c>
      <c r="D452" s="21" t="s">
        <v>10</v>
      </c>
      <c r="E452" s="21" t="s">
        <v>11</v>
      </c>
      <c r="F452" s="21" t="s">
        <v>12</v>
      </c>
      <c r="G452" s="21" t="s">
        <v>13</v>
      </c>
      <c r="H452" s="21">
        <f>ROUND(Fills_Weekly[[#This Row],[Price2]],2)</f>
        <v>292.2</v>
      </c>
      <c r="I452" s="22">
        <v>66</v>
      </c>
      <c r="J452" s="21" t="s">
        <v>14</v>
      </c>
      <c r="K452" s="21" t="s">
        <v>877</v>
      </c>
      <c r="L452" s="23">
        <v>292.2</v>
      </c>
    </row>
    <row r="453" spans="2:12">
      <c r="B453" s="21" t="s">
        <v>758</v>
      </c>
      <c r="C453" s="21" t="s">
        <v>876</v>
      </c>
      <c r="D453" s="21" t="s">
        <v>10</v>
      </c>
      <c r="E453" s="21" t="s">
        <v>11</v>
      </c>
      <c r="F453" s="21" t="s">
        <v>12</v>
      </c>
      <c r="G453" s="21" t="s">
        <v>13</v>
      </c>
      <c r="H453" s="21">
        <f>ROUND(Fills_Weekly[[#This Row],[Price2]],2)</f>
        <v>292.39999999999998</v>
      </c>
      <c r="I453" s="22">
        <v>99</v>
      </c>
      <c r="J453" s="21" t="s">
        <v>14</v>
      </c>
      <c r="K453" s="21" t="s">
        <v>878</v>
      </c>
      <c r="L453" s="23">
        <v>292.39999999999998</v>
      </c>
    </row>
    <row r="454" spans="2:12">
      <c r="B454" s="21" t="s">
        <v>758</v>
      </c>
      <c r="C454" s="21" t="s">
        <v>879</v>
      </c>
      <c r="D454" s="21" t="s">
        <v>10</v>
      </c>
      <c r="E454" s="21" t="s">
        <v>11</v>
      </c>
      <c r="F454" s="21" t="s">
        <v>12</v>
      </c>
      <c r="G454" s="21" t="s">
        <v>13</v>
      </c>
      <c r="H454" s="21">
        <f>ROUND(Fills_Weekly[[#This Row],[Price2]],2)</f>
        <v>292.39999999999998</v>
      </c>
      <c r="I454" s="22">
        <v>87</v>
      </c>
      <c r="J454" s="21" t="s">
        <v>14</v>
      </c>
      <c r="K454" s="21" t="s">
        <v>880</v>
      </c>
      <c r="L454" s="23">
        <v>292.39999999999998</v>
      </c>
    </row>
    <row r="455" spans="2:12">
      <c r="B455" s="21" t="s">
        <v>758</v>
      </c>
      <c r="C455" s="21" t="s">
        <v>879</v>
      </c>
      <c r="D455" s="21" t="s">
        <v>10</v>
      </c>
      <c r="E455" s="21" t="s">
        <v>11</v>
      </c>
      <c r="F455" s="21" t="s">
        <v>12</v>
      </c>
      <c r="G455" s="21" t="s">
        <v>13</v>
      </c>
      <c r="H455" s="21">
        <f>ROUND(Fills_Weekly[[#This Row],[Price2]],2)</f>
        <v>292.39999999999998</v>
      </c>
      <c r="I455" s="22">
        <v>201</v>
      </c>
      <c r="J455" s="21" t="s">
        <v>14</v>
      </c>
      <c r="K455" s="21" t="s">
        <v>881</v>
      </c>
      <c r="L455" s="23">
        <v>292.39999999999998</v>
      </c>
    </row>
    <row r="456" spans="2:12">
      <c r="B456" s="21" t="s">
        <v>758</v>
      </c>
      <c r="C456" s="21" t="s">
        <v>882</v>
      </c>
      <c r="D456" s="21" t="s">
        <v>10</v>
      </c>
      <c r="E456" s="21" t="s">
        <v>11</v>
      </c>
      <c r="F456" s="21" t="s">
        <v>12</v>
      </c>
      <c r="G456" s="21" t="s">
        <v>13</v>
      </c>
      <c r="H456" s="21">
        <f>ROUND(Fills_Weekly[[#This Row],[Price2]],2)</f>
        <v>292.39999999999998</v>
      </c>
      <c r="I456" s="22">
        <v>100</v>
      </c>
      <c r="J456" s="21" t="s">
        <v>14</v>
      </c>
      <c r="K456" s="21" t="s">
        <v>883</v>
      </c>
      <c r="L456" s="23">
        <v>292.39999999999998</v>
      </c>
    </row>
    <row r="457" spans="2:12">
      <c r="B457" s="21" t="s">
        <v>758</v>
      </c>
      <c r="C457" s="21" t="s">
        <v>884</v>
      </c>
      <c r="D457" s="21" t="s">
        <v>10</v>
      </c>
      <c r="E457" s="21" t="s">
        <v>11</v>
      </c>
      <c r="F457" s="21" t="s">
        <v>12</v>
      </c>
      <c r="G457" s="21" t="s">
        <v>13</v>
      </c>
      <c r="H457" s="21">
        <f>ROUND(Fills_Weekly[[#This Row],[Price2]],2)</f>
        <v>292</v>
      </c>
      <c r="I457" s="22">
        <v>85</v>
      </c>
      <c r="J457" s="21" t="s">
        <v>14</v>
      </c>
      <c r="K457" s="21" t="s">
        <v>885</v>
      </c>
      <c r="L457" s="23">
        <v>292</v>
      </c>
    </row>
    <row r="458" spans="2:12">
      <c r="B458" s="21" t="s">
        <v>758</v>
      </c>
      <c r="C458" s="21" t="s">
        <v>886</v>
      </c>
      <c r="D458" s="21" t="s">
        <v>10</v>
      </c>
      <c r="E458" s="21" t="s">
        <v>11</v>
      </c>
      <c r="F458" s="21" t="s">
        <v>12</v>
      </c>
      <c r="G458" s="21" t="s">
        <v>13</v>
      </c>
      <c r="H458" s="21">
        <f>ROUND(Fills_Weekly[[#This Row],[Price2]],2)</f>
        <v>292.2</v>
      </c>
      <c r="I458" s="22">
        <v>115</v>
      </c>
      <c r="J458" s="21" t="s">
        <v>14</v>
      </c>
      <c r="K458" s="21" t="s">
        <v>887</v>
      </c>
      <c r="L458" s="23">
        <v>292.2</v>
      </c>
    </row>
    <row r="459" spans="2:12">
      <c r="B459" s="21" t="s">
        <v>758</v>
      </c>
      <c r="C459" s="21" t="s">
        <v>886</v>
      </c>
      <c r="D459" s="21" t="s">
        <v>10</v>
      </c>
      <c r="E459" s="21" t="s">
        <v>11</v>
      </c>
      <c r="F459" s="21" t="s">
        <v>12</v>
      </c>
      <c r="G459" s="21" t="s">
        <v>13</v>
      </c>
      <c r="H459" s="21">
        <f>ROUND(Fills_Weekly[[#This Row],[Price2]],2)</f>
        <v>292.2</v>
      </c>
      <c r="I459" s="22">
        <v>3</v>
      </c>
      <c r="J459" s="21" t="s">
        <v>14</v>
      </c>
      <c r="K459" s="21" t="s">
        <v>888</v>
      </c>
      <c r="L459" s="23">
        <v>292.2</v>
      </c>
    </row>
    <row r="460" spans="2:12">
      <c r="B460" s="21" t="s">
        <v>758</v>
      </c>
      <c r="C460" s="21" t="s">
        <v>889</v>
      </c>
      <c r="D460" s="21" t="s">
        <v>10</v>
      </c>
      <c r="E460" s="21" t="s">
        <v>11</v>
      </c>
      <c r="F460" s="21" t="s">
        <v>12</v>
      </c>
      <c r="G460" s="21" t="s">
        <v>13</v>
      </c>
      <c r="H460" s="21">
        <f>ROUND(Fills_Weekly[[#This Row],[Price2]],2)</f>
        <v>292.2</v>
      </c>
      <c r="I460" s="22">
        <v>83</v>
      </c>
      <c r="J460" s="21" t="s">
        <v>14</v>
      </c>
      <c r="K460" s="21" t="s">
        <v>890</v>
      </c>
      <c r="L460" s="23">
        <v>292.2</v>
      </c>
    </row>
    <row r="461" spans="2:12">
      <c r="B461" s="21" t="s">
        <v>758</v>
      </c>
      <c r="C461" s="21" t="s">
        <v>89</v>
      </c>
      <c r="D461" s="21" t="s">
        <v>10</v>
      </c>
      <c r="E461" s="21" t="s">
        <v>11</v>
      </c>
      <c r="F461" s="21" t="s">
        <v>12</v>
      </c>
      <c r="G461" s="21" t="s">
        <v>13</v>
      </c>
      <c r="H461" s="21">
        <f>ROUND(Fills_Weekly[[#This Row],[Price2]],2)</f>
        <v>292.2</v>
      </c>
      <c r="I461" s="22">
        <v>6</v>
      </c>
      <c r="J461" s="21" t="s">
        <v>14</v>
      </c>
      <c r="K461" s="21" t="s">
        <v>891</v>
      </c>
      <c r="L461" s="23">
        <v>292.2</v>
      </c>
    </row>
    <row r="462" spans="2:12">
      <c r="B462" s="21" t="s">
        <v>758</v>
      </c>
      <c r="C462" s="21" t="s">
        <v>892</v>
      </c>
      <c r="D462" s="21" t="s">
        <v>10</v>
      </c>
      <c r="E462" s="21" t="s">
        <v>11</v>
      </c>
      <c r="F462" s="21" t="s">
        <v>12</v>
      </c>
      <c r="G462" s="21" t="s">
        <v>13</v>
      </c>
      <c r="H462" s="21">
        <f>ROUND(Fills_Weekly[[#This Row],[Price2]],2)</f>
        <v>292.39999999999998</v>
      </c>
      <c r="I462" s="22">
        <v>19</v>
      </c>
      <c r="J462" s="21" t="s">
        <v>14</v>
      </c>
      <c r="K462" s="21" t="s">
        <v>893</v>
      </c>
      <c r="L462" s="23">
        <v>292.39999999999998</v>
      </c>
    </row>
    <row r="463" spans="2:12">
      <c r="B463" s="21" t="s">
        <v>758</v>
      </c>
      <c r="C463" s="21" t="s">
        <v>894</v>
      </c>
      <c r="D463" s="21" t="s">
        <v>10</v>
      </c>
      <c r="E463" s="21" t="s">
        <v>11</v>
      </c>
      <c r="F463" s="21" t="s">
        <v>12</v>
      </c>
      <c r="G463" s="21" t="s">
        <v>13</v>
      </c>
      <c r="H463" s="21">
        <f>ROUND(Fills_Weekly[[#This Row],[Price2]],2)</f>
        <v>292.60000000000002</v>
      </c>
      <c r="I463" s="22">
        <v>102</v>
      </c>
      <c r="J463" s="21" t="s">
        <v>14</v>
      </c>
      <c r="K463" s="21" t="s">
        <v>895</v>
      </c>
      <c r="L463" s="23">
        <v>292.60000000000002</v>
      </c>
    </row>
    <row r="464" spans="2:12">
      <c r="B464" s="21" t="s">
        <v>758</v>
      </c>
      <c r="C464" s="21" t="s">
        <v>896</v>
      </c>
      <c r="D464" s="21" t="s">
        <v>10</v>
      </c>
      <c r="E464" s="21" t="s">
        <v>11</v>
      </c>
      <c r="F464" s="21" t="s">
        <v>12</v>
      </c>
      <c r="G464" s="21" t="s">
        <v>13</v>
      </c>
      <c r="H464" s="21">
        <f>ROUND(Fills_Weekly[[#This Row],[Price2]],2)</f>
        <v>292.60000000000002</v>
      </c>
      <c r="I464" s="22">
        <v>121</v>
      </c>
      <c r="J464" s="21" t="s">
        <v>14</v>
      </c>
      <c r="K464" s="21" t="s">
        <v>897</v>
      </c>
      <c r="L464" s="23">
        <v>292.60000000000002</v>
      </c>
    </row>
    <row r="465" spans="2:12">
      <c r="B465" s="21" t="s">
        <v>758</v>
      </c>
      <c r="C465" s="21" t="s">
        <v>898</v>
      </c>
      <c r="D465" s="21" t="s">
        <v>10</v>
      </c>
      <c r="E465" s="21" t="s">
        <v>11</v>
      </c>
      <c r="F465" s="21" t="s">
        <v>12</v>
      </c>
      <c r="G465" s="21" t="s">
        <v>13</v>
      </c>
      <c r="H465" s="21">
        <f>ROUND(Fills_Weekly[[#This Row],[Price2]],2)</f>
        <v>292.60000000000002</v>
      </c>
      <c r="I465" s="22">
        <v>173</v>
      </c>
      <c r="J465" s="21" t="s">
        <v>14</v>
      </c>
      <c r="K465" s="21" t="s">
        <v>899</v>
      </c>
      <c r="L465" s="23">
        <v>292.60000000000002</v>
      </c>
    </row>
    <row r="466" spans="2:12">
      <c r="B466" s="21" t="s">
        <v>758</v>
      </c>
      <c r="C466" s="21" t="s">
        <v>900</v>
      </c>
      <c r="D466" s="21" t="s">
        <v>10</v>
      </c>
      <c r="E466" s="21" t="s">
        <v>11</v>
      </c>
      <c r="F466" s="21" t="s">
        <v>12</v>
      </c>
      <c r="G466" s="21" t="s">
        <v>13</v>
      </c>
      <c r="H466" s="21">
        <f>ROUND(Fills_Weekly[[#This Row],[Price2]],2)</f>
        <v>292.8</v>
      </c>
      <c r="I466" s="22">
        <v>86</v>
      </c>
      <c r="J466" s="21" t="s">
        <v>14</v>
      </c>
      <c r="K466" s="21" t="s">
        <v>901</v>
      </c>
      <c r="L466" s="23">
        <v>292.8</v>
      </c>
    </row>
    <row r="467" spans="2:12">
      <c r="B467" s="21" t="s">
        <v>758</v>
      </c>
      <c r="C467" s="21" t="s">
        <v>902</v>
      </c>
      <c r="D467" s="21" t="s">
        <v>10</v>
      </c>
      <c r="E467" s="21" t="s">
        <v>11</v>
      </c>
      <c r="F467" s="21" t="s">
        <v>12</v>
      </c>
      <c r="G467" s="21" t="s">
        <v>13</v>
      </c>
      <c r="H467" s="21">
        <f>ROUND(Fills_Weekly[[#This Row],[Price2]],2)</f>
        <v>292.8</v>
      </c>
      <c r="I467" s="22">
        <v>28</v>
      </c>
      <c r="J467" s="21" t="s">
        <v>14</v>
      </c>
      <c r="K467" s="21" t="s">
        <v>903</v>
      </c>
      <c r="L467" s="23">
        <v>292.8</v>
      </c>
    </row>
    <row r="468" spans="2:12">
      <c r="B468" s="21" t="s">
        <v>758</v>
      </c>
      <c r="C468" s="21" t="s">
        <v>904</v>
      </c>
      <c r="D468" s="21" t="s">
        <v>10</v>
      </c>
      <c r="E468" s="21" t="s">
        <v>11</v>
      </c>
      <c r="F468" s="21" t="s">
        <v>12</v>
      </c>
      <c r="G468" s="21" t="s">
        <v>13</v>
      </c>
      <c r="H468" s="21">
        <f>ROUND(Fills_Weekly[[#This Row],[Price2]],2)</f>
        <v>293</v>
      </c>
      <c r="I468" s="22">
        <v>91</v>
      </c>
      <c r="J468" s="21" t="s">
        <v>14</v>
      </c>
      <c r="K468" s="21" t="s">
        <v>905</v>
      </c>
      <c r="L468" s="23">
        <v>293</v>
      </c>
    </row>
    <row r="469" spans="2:12">
      <c r="B469" s="21" t="s">
        <v>758</v>
      </c>
      <c r="C469" s="21" t="s">
        <v>906</v>
      </c>
      <c r="D469" s="21" t="s">
        <v>10</v>
      </c>
      <c r="E469" s="21" t="s">
        <v>11</v>
      </c>
      <c r="F469" s="21" t="s">
        <v>12</v>
      </c>
      <c r="G469" s="21" t="s">
        <v>13</v>
      </c>
      <c r="H469" s="21">
        <f>ROUND(Fills_Weekly[[#This Row],[Price2]],2)</f>
        <v>292.8</v>
      </c>
      <c r="I469" s="22">
        <v>64</v>
      </c>
      <c r="J469" s="21" t="s">
        <v>14</v>
      </c>
      <c r="K469" s="21" t="s">
        <v>907</v>
      </c>
      <c r="L469" s="23">
        <v>292.8</v>
      </c>
    </row>
    <row r="470" spans="2:12">
      <c r="B470" s="21" t="s">
        <v>758</v>
      </c>
      <c r="C470" s="21" t="s">
        <v>908</v>
      </c>
      <c r="D470" s="21" t="s">
        <v>10</v>
      </c>
      <c r="E470" s="21" t="s">
        <v>11</v>
      </c>
      <c r="F470" s="21" t="s">
        <v>12</v>
      </c>
      <c r="G470" s="21" t="s">
        <v>13</v>
      </c>
      <c r="H470" s="21">
        <f>ROUND(Fills_Weekly[[#This Row],[Price2]],2)</f>
        <v>293.2</v>
      </c>
      <c r="I470" s="22">
        <v>69</v>
      </c>
      <c r="J470" s="21" t="s">
        <v>14</v>
      </c>
      <c r="K470" s="21" t="s">
        <v>909</v>
      </c>
      <c r="L470" s="23">
        <v>293.2</v>
      </c>
    </row>
    <row r="471" spans="2:12">
      <c r="B471" s="21" t="s">
        <v>758</v>
      </c>
      <c r="C471" s="21" t="s">
        <v>910</v>
      </c>
      <c r="D471" s="21" t="s">
        <v>10</v>
      </c>
      <c r="E471" s="21" t="s">
        <v>11</v>
      </c>
      <c r="F471" s="21" t="s">
        <v>12</v>
      </c>
      <c r="G471" s="21" t="s">
        <v>13</v>
      </c>
      <c r="H471" s="21">
        <f>ROUND(Fills_Weekly[[#This Row],[Price2]],2)</f>
        <v>293.39999999999998</v>
      </c>
      <c r="I471" s="22">
        <v>103</v>
      </c>
      <c r="J471" s="21" t="s">
        <v>14</v>
      </c>
      <c r="K471" s="21" t="s">
        <v>911</v>
      </c>
      <c r="L471" s="23">
        <v>293.39999999999998</v>
      </c>
    </row>
    <row r="472" spans="2:12">
      <c r="B472" s="21" t="s">
        <v>758</v>
      </c>
      <c r="C472" s="21" t="s">
        <v>912</v>
      </c>
      <c r="D472" s="21" t="s">
        <v>10</v>
      </c>
      <c r="E472" s="21" t="s">
        <v>11</v>
      </c>
      <c r="F472" s="21" t="s">
        <v>12</v>
      </c>
      <c r="G472" s="21" t="s">
        <v>13</v>
      </c>
      <c r="H472" s="21">
        <f>ROUND(Fills_Weekly[[#This Row],[Price2]],2)</f>
        <v>293</v>
      </c>
      <c r="I472" s="22">
        <v>115</v>
      </c>
      <c r="J472" s="21" t="s">
        <v>14</v>
      </c>
      <c r="K472" s="21" t="s">
        <v>913</v>
      </c>
      <c r="L472" s="23">
        <v>293</v>
      </c>
    </row>
    <row r="473" spans="2:12">
      <c r="B473" s="21" t="s">
        <v>758</v>
      </c>
      <c r="C473" s="21" t="s">
        <v>914</v>
      </c>
      <c r="D473" s="21" t="s">
        <v>10</v>
      </c>
      <c r="E473" s="21" t="s">
        <v>11</v>
      </c>
      <c r="F473" s="21" t="s">
        <v>12</v>
      </c>
      <c r="G473" s="21" t="s">
        <v>13</v>
      </c>
      <c r="H473" s="21">
        <f>ROUND(Fills_Weekly[[#This Row],[Price2]],2)</f>
        <v>293</v>
      </c>
      <c r="I473" s="22">
        <v>15</v>
      </c>
      <c r="J473" s="21" t="s">
        <v>14</v>
      </c>
      <c r="K473" s="21" t="s">
        <v>915</v>
      </c>
      <c r="L473" s="23">
        <v>293</v>
      </c>
    </row>
    <row r="474" spans="2:12">
      <c r="B474" s="21" t="s">
        <v>758</v>
      </c>
      <c r="C474" s="21" t="s">
        <v>914</v>
      </c>
      <c r="D474" s="21" t="s">
        <v>10</v>
      </c>
      <c r="E474" s="21" t="s">
        <v>11</v>
      </c>
      <c r="F474" s="21" t="s">
        <v>12</v>
      </c>
      <c r="G474" s="21" t="s">
        <v>13</v>
      </c>
      <c r="H474" s="21">
        <f>ROUND(Fills_Weekly[[#This Row],[Price2]],2)</f>
        <v>293</v>
      </c>
      <c r="I474" s="22">
        <v>3</v>
      </c>
      <c r="J474" s="21" t="s">
        <v>14</v>
      </c>
      <c r="K474" s="21" t="s">
        <v>916</v>
      </c>
      <c r="L474" s="23">
        <v>293</v>
      </c>
    </row>
    <row r="475" spans="2:12">
      <c r="B475" s="21" t="s">
        <v>758</v>
      </c>
      <c r="C475" s="21" t="s">
        <v>917</v>
      </c>
      <c r="D475" s="21" t="s">
        <v>10</v>
      </c>
      <c r="E475" s="21" t="s">
        <v>11</v>
      </c>
      <c r="F475" s="21" t="s">
        <v>12</v>
      </c>
      <c r="G475" s="21" t="s">
        <v>13</v>
      </c>
      <c r="H475" s="21">
        <f>ROUND(Fills_Weekly[[#This Row],[Price2]],2)</f>
        <v>293</v>
      </c>
      <c r="I475" s="22">
        <v>94</v>
      </c>
      <c r="J475" s="21" t="s">
        <v>14</v>
      </c>
      <c r="K475" s="21" t="s">
        <v>918</v>
      </c>
      <c r="L475" s="23">
        <v>293</v>
      </c>
    </row>
    <row r="476" spans="2:12">
      <c r="B476" s="21" t="s">
        <v>758</v>
      </c>
      <c r="C476" s="21" t="s">
        <v>917</v>
      </c>
      <c r="D476" s="21" t="s">
        <v>10</v>
      </c>
      <c r="E476" s="21" t="s">
        <v>11</v>
      </c>
      <c r="F476" s="21" t="s">
        <v>12</v>
      </c>
      <c r="G476" s="21" t="s">
        <v>13</v>
      </c>
      <c r="H476" s="21">
        <f>ROUND(Fills_Weekly[[#This Row],[Price2]],2)</f>
        <v>293</v>
      </c>
      <c r="I476" s="22">
        <v>3</v>
      </c>
      <c r="J476" s="21" t="s">
        <v>14</v>
      </c>
      <c r="K476" s="21" t="s">
        <v>919</v>
      </c>
      <c r="L476" s="23">
        <v>293</v>
      </c>
    </row>
    <row r="477" spans="2:12">
      <c r="B477" s="21" t="s">
        <v>758</v>
      </c>
      <c r="C477" s="21" t="s">
        <v>920</v>
      </c>
      <c r="D477" s="21" t="s">
        <v>10</v>
      </c>
      <c r="E477" s="21" t="s">
        <v>11</v>
      </c>
      <c r="F477" s="21" t="s">
        <v>12</v>
      </c>
      <c r="G477" s="21" t="s">
        <v>13</v>
      </c>
      <c r="H477" s="21">
        <f>ROUND(Fills_Weekly[[#This Row],[Price2]],2)</f>
        <v>292.8</v>
      </c>
      <c r="I477" s="22">
        <v>65</v>
      </c>
      <c r="J477" s="21" t="s">
        <v>14</v>
      </c>
      <c r="K477" s="21" t="s">
        <v>921</v>
      </c>
      <c r="L477" s="23">
        <v>292.8</v>
      </c>
    </row>
    <row r="478" spans="2:12">
      <c r="B478" s="21" t="s">
        <v>758</v>
      </c>
      <c r="C478" s="21" t="s">
        <v>922</v>
      </c>
      <c r="D478" s="21" t="s">
        <v>10</v>
      </c>
      <c r="E478" s="21" t="s">
        <v>11</v>
      </c>
      <c r="F478" s="21" t="s">
        <v>12</v>
      </c>
      <c r="G478" s="21" t="s">
        <v>13</v>
      </c>
      <c r="H478" s="21">
        <f>ROUND(Fills_Weekly[[#This Row],[Price2]],2)</f>
        <v>292.60000000000002</v>
      </c>
      <c r="I478" s="22">
        <v>163</v>
      </c>
      <c r="J478" s="21" t="s">
        <v>14</v>
      </c>
      <c r="K478" s="21" t="s">
        <v>923</v>
      </c>
      <c r="L478" s="23">
        <v>292.60000000000002</v>
      </c>
    </row>
    <row r="479" spans="2:12">
      <c r="B479" s="21" t="s">
        <v>758</v>
      </c>
      <c r="C479" s="21" t="s">
        <v>924</v>
      </c>
      <c r="D479" s="21" t="s">
        <v>10</v>
      </c>
      <c r="E479" s="21" t="s">
        <v>11</v>
      </c>
      <c r="F479" s="21" t="s">
        <v>12</v>
      </c>
      <c r="G479" s="21" t="s">
        <v>13</v>
      </c>
      <c r="H479" s="21">
        <f>ROUND(Fills_Weekly[[#This Row],[Price2]],2)</f>
        <v>292.60000000000002</v>
      </c>
      <c r="I479" s="22">
        <v>7</v>
      </c>
      <c r="J479" s="21" t="s">
        <v>14</v>
      </c>
      <c r="K479" s="21" t="s">
        <v>925</v>
      </c>
      <c r="L479" s="23">
        <v>292.60000000000002</v>
      </c>
    </row>
    <row r="480" spans="2:12">
      <c r="B480" s="21" t="s">
        <v>758</v>
      </c>
      <c r="C480" s="21" t="s">
        <v>926</v>
      </c>
      <c r="D480" s="21" t="s">
        <v>10</v>
      </c>
      <c r="E480" s="21" t="s">
        <v>11</v>
      </c>
      <c r="F480" s="21" t="s">
        <v>12</v>
      </c>
      <c r="G480" s="21" t="s">
        <v>13</v>
      </c>
      <c r="H480" s="21">
        <f>ROUND(Fills_Weekly[[#This Row],[Price2]],2)</f>
        <v>291.8</v>
      </c>
      <c r="I480" s="22">
        <v>20</v>
      </c>
      <c r="J480" s="21" t="s">
        <v>14</v>
      </c>
      <c r="K480" s="21" t="s">
        <v>927</v>
      </c>
      <c r="L480" s="23">
        <v>291.8</v>
      </c>
    </row>
    <row r="481" spans="2:12">
      <c r="B481" s="21" t="s">
        <v>758</v>
      </c>
      <c r="C481" s="21" t="s">
        <v>90</v>
      </c>
      <c r="D481" s="21" t="s">
        <v>10</v>
      </c>
      <c r="E481" s="21" t="s">
        <v>11</v>
      </c>
      <c r="F481" s="21" t="s">
        <v>12</v>
      </c>
      <c r="G481" s="21" t="s">
        <v>13</v>
      </c>
      <c r="H481" s="21">
        <f>ROUND(Fills_Weekly[[#This Row],[Price2]],2)</f>
        <v>291.8</v>
      </c>
      <c r="I481" s="22">
        <v>92</v>
      </c>
      <c r="J481" s="21" t="s">
        <v>14</v>
      </c>
      <c r="K481" s="21" t="s">
        <v>928</v>
      </c>
      <c r="L481" s="23">
        <v>291.8</v>
      </c>
    </row>
    <row r="482" spans="2:12">
      <c r="B482" s="21" t="s">
        <v>758</v>
      </c>
      <c r="C482" s="21" t="s">
        <v>929</v>
      </c>
      <c r="D482" s="21" t="s">
        <v>10</v>
      </c>
      <c r="E482" s="21" t="s">
        <v>11</v>
      </c>
      <c r="F482" s="21" t="s">
        <v>12</v>
      </c>
      <c r="G482" s="21" t="s">
        <v>13</v>
      </c>
      <c r="H482" s="21">
        <f>ROUND(Fills_Weekly[[#This Row],[Price2]],2)</f>
        <v>291.8</v>
      </c>
      <c r="I482" s="22">
        <v>98</v>
      </c>
      <c r="J482" s="21" t="s">
        <v>14</v>
      </c>
      <c r="K482" s="21" t="s">
        <v>930</v>
      </c>
      <c r="L482" s="23">
        <v>291.8</v>
      </c>
    </row>
    <row r="483" spans="2:12">
      <c r="B483" s="21" t="s">
        <v>758</v>
      </c>
      <c r="C483" s="21" t="s">
        <v>931</v>
      </c>
      <c r="D483" s="21" t="s">
        <v>10</v>
      </c>
      <c r="E483" s="21" t="s">
        <v>11</v>
      </c>
      <c r="F483" s="21" t="s">
        <v>12</v>
      </c>
      <c r="G483" s="21" t="s">
        <v>13</v>
      </c>
      <c r="H483" s="21">
        <f>ROUND(Fills_Weekly[[#This Row],[Price2]],2)</f>
        <v>291.60000000000002</v>
      </c>
      <c r="I483" s="22">
        <v>5</v>
      </c>
      <c r="J483" s="21" t="s">
        <v>14</v>
      </c>
      <c r="K483" s="21" t="s">
        <v>932</v>
      </c>
      <c r="L483" s="23">
        <v>291.60000000000002</v>
      </c>
    </row>
    <row r="484" spans="2:12">
      <c r="B484" s="21" t="s">
        <v>758</v>
      </c>
      <c r="C484" s="21" t="s">
        <v>933</v>
      </c>
      <c r="D484" s="21" t="s">
        <v>10</v>
      </c>
      <c r="E484" s="21" t="s">
        <v>11</v>
      </c>
      <c r="F484" s="21" t="s">
        <v>12</v>
      </c>
      <c r="G484" s="21" t="s">
        <v>13</v>
      </c>
      <c r="H484" s="21">
        <f>ROUND(Fills_Weekly[[#This Row],[Price2]],2)</f>
        <v>291.8</v>
      </c>
      <c r="I484" s="22">
        <v>113</v>
      </c>
      <c r="J484" s="21" t="s">
        <v>14</v>
      </c>
      <c r="K484" s="21" t="s">
        <v>934</v>
      </c>
      <c r="L484" s="23">
        <v>291.8</v>
      </c>
    </row>
    <row r="485" spans="2:12">
      <c r="B485" s="21" t="s">
        <v>758</v>
      </c>
      <c r="C485" s="21" t="s">
        <v>935</v>
      </c>
      <c r="D485" s="21" t="s">
        <v>10</v>
      </c>
      <c r="E485" s="21" t="s">
        <v>11</v>
      </c>
      <c r="F485" s="21" t="s">
        <v>12</v>
      </c>
      <c r="G485" s="21" t="s">
        <v>13</v>
      </c>
      <c r="H485" s="21">
        <f>ROUND(Fills_Weekly[[#This Row],[Price2]],2)</f>
        <v>291.60000000000002</v>
      </c>
      <c r="I485" s="22">
        <v>84</v>
      </c>
      <c r="J485" s="21" t="s">
        <v>14</v>
      </c>
      <c r="K485" s="21" t="s">
        <v>936</v>
      </c>
      <c r="L485" s="23">
        <v>291.60000000000002</v>
      </c>
    </row>
    <row r="486" spans="2:12">
      <c r="B486" s="21" t="s">
        <v>758</v>
      </c>
      <c r="C486" s="21" t="s">
        <v>935</v>
      </c>
      <c r="D486" s="21" t="s">
        <v>10</v>
      </c>
      <c r="E486" s="21" t="s">
        <v>11</v>
      </c>
      <c r="F486" s="21" t="s">
        <v>12</v>
      </c>
      <c r="G486" s="21" t="s">
        <v>13</v>
      </c>
      <c r="H486" s="21">
        <f>ROUND(Fills_Weekly[[#This Row],[Price2]],2)</f>
        <v>291.60000000000002</v>
      </c>
      <c r="I486" s="22">
        <v>25</v>
      </c>
      <c r="J486" s="21" t="s">
        <v>14</v>
      </c>
      <c r="K486" s="21" t="s">
        <v>937</v>
      </c>
      <c r="L486" s="23">
        <v>291.60000000000002</v>
      </c>
    </row>
    <row r="487" spans="2:12">
      <c r="B487" s="21" t="s">
        <v>758</v>
      </c>
      <c r="C487" s="21" t="s">
        <v>938</v>
      </c>
      <c r="D487" s="21" t="s">
        <v>10</v>
      </c>
      <c r="E487" s="21" t="s">
        <v>11</v>
      </c>
      <c r="F487" s="21" t="s">
        <v>12</v>
      </c>
      <c r="G487" s="21" t="s">
        <v>13</v>
      </c>
      <c r="H487" s="21">
        <f>ROUND(Fills_Weekly[[#This Row],[Price2]],2)</f>
        <v>291.8</v>
      </c>
      <c r="I487" s="22">
        <v>138</v>
      </c>
      <c r="J487" s="21" t="s">
        <v>14</v>
      </c>
      <c r="K487" s="21" t="s">
        <v>939</v>
      </c>
      <c r="L487" s="23">
        <v>291.8</v>
      </c>
    </row>
    <row r="488" spans="2:12">
      <c r="B488" s="21" t="s">
        <v>758</v>
      </c>
      <c r="C488" s="21" t="s">
        <v>940</v>
      </c>
      <c r="D488" s="21" t="s">
        <v>10</v>
      </c>
      <c r="E488" s="21" t="s">
        <v>11</v>
      </c>
      <c r="F488" s="21" t="s">
        <v>12</v>
      </c>
      <c r="G488" s="21" t="s">
        <v>13</v>
      </c>
      <c r="H488" s="21">
        <f>ROUND(Fills_Weekly[[#This Row],[Price2]],2)</f>
        <v>292</v>
      </c>
      <c r="I488" s="22">
        <v>169</v>
      </c>
      <c r="J488" s="21" t="s">
        <v>14</v>
      </c>
      <c r="K488" s="21" t="s">
        <v>941</v>
      </c>
      <c r="L488" s="23">
        <v>292</v>
      </c>
    </row>
    <row r="489" spans="2:12">
      <c r="B489" s="21" t="s">
        <v>758</v>
      </c>
      <c r="C489" s="21" t="s">
        <v>942</v>
      </c>
      <c r="D489" s="21" t="s">
        <v>10</v>
      </c>
      <c r="E489" s="21" t="s">
        <v>11</v>
      </c>
      <c r="F489" s="21" t="s">
        <v>12</v>
      </c>
      <c r="G489" s="21" t="s">
        <v>13</v>
      </c>
      <c r="H489" s="21">
        <f>ROUND(Fills_Weekly[[#This Row],[Price2]],2)</f>
        <v>291.39999999999998</v>
      </c>
      <c r="I489" s="22">
        <v>105</v>
      </c>
      <c r="J489" s="21" t="s">
        <v>14</v>
      </c>
      <c r="K489" s="21" t="s">
        <v>943</v>
      </c>
      <c r="L489" s="23">
        <v>291.39999999999998</v>
      </c>
    </row>
    <row r="490" spans="2:12">
      <c r="B490" s="21" t="s">
        <v>758</v>
      </c>
      <c r="C490" s="21" t="s">
        <v>944</v>
      </c>
      <c r="D490" s="21" t="s">
        <v>10</v>
      </c>
      <c r="E490" s="21" t="s">
        <v>11</v>
      </c>
      <c r="F490" s="21" t="s">
        <v>12</v>
      </c>
      <c r="G490" s="21" t="s">
        <v>13</v>
      </c>
      <c r="H490" s="21">
        <f>ROUND(Fills_Weekly[[#This Row],[Price2]],2)</f>
        <v>291.60000000000002</v>
      </c>
      <c r="I490" s="22">
        <v>97</v>
      </c>
      <c r="J490" s="21" t="s">
        <v>14</v>
      </c>
      <c r="K490" s="21" t="s">
        <v>945</v>
      </c>
      <c r="L490" s="23">
        <v>291.60000000000002</v>
      </c>
    </row>
    <row r="491" spans="2:12">
      <c r="B491" s="21" t="s">
        <v>758</v>
      </c>
      <c r="C491" s="21" t="s">
        <v>944</v>
      </c>
      <c r="D491" s="21" t="s">
        <v>10</v>
      </c>
      <c r="E491" s="21" t="s">
        <v>11</v>
      </c>
      <c r="F491" s="21" t="s">
        <v>12</v>
      </c>
      <c r="G491" s="21" t="s">
        <v>13</v>
      </c>
      <c r="H491" s="21">
        <f>ROUND(Fills_Weekly[[#This Row],[Price2]],2)</f>
        <v>291.60000000000002</v>
      </c>
      <c r="I491" s="22">
        <v>23</v>
      </c>
      <c r="J491" s="21" t="s">
        <v>14</v>
      </c>
      <c r="K491" s="21" t="s">
        <v>946</v>
      </c>
      <c r="L491" s="23">
        <v>291.60000000000002</v>
      </c>
    </row>
    <row r="492" spans="2:12">
      <c r="B492" s="21" t="s">
        <v>758</v>
      </c>
      <c r="C492" s="21" t="s">
        <v>947</v>
      </c>
      <c r="D492" s="21" t="s">
        <v>10</v>
      </c>
      <c r="E492" s="21" t="s">
        <v>11</v>
      </c>
      <c r="F492" s="21" t="s">
        <v>12</v>
      </c>
      <c r="G492" s="21" t="s">
        <v>13</v>
      </c>
      <c r="H492" s="21">
        <f>ROUND(Fills_Weekly[[#This Row],[Price2]],2)</f>
        <v>291.60000000000002</v>
      </c>
      <c r="I492" s="22">
        <v>1</v>
      </c>
      <c r="J492" s="21" t="s">
        <v>14</v>
      </c>
      <c r="K492" s="21" t="s">
        <v>948</v>
      </c>
      <c r="L492" s="23">
        <v>291.60000000000002</v>
      </c>
    </row>
    <row r="493" spans="2:12">
      <c r="B493" s="21" t="s">
        <v>758</v>
      </c>
      <c r="C493" s="21" t="s">
        <v>949</v>
      </c>
      <c r="D493" s="21" t="s">
        <v>10</v>
      </c>
      <c r="E493" s="21" t="s">
        <v>11</v>
      </c>
      <c r="F493" s="21" t="s">
        <v>12</v>
      </c>
      <c r="G493" s="21" t="s">
        <v>13</v>
      </c>
      <c r="H493" s="21">
        <f>ROUND(Fills_Weekly[[#This Row],[Price2]],2)</f>
        <v>291.2</v>
      </c>
      <c r="I493" s="22">
        <v>42</v>
      </c>
      <c r="J493" s="21" t="s">
        <v>14</v>
      </c>
      <c r="K493" s="21" t="s">
        <v>950</v>
      </c>
      <c r="L493" s="23">
        <v>291.2</v>
      </c>
    </row>
    <row r="494" spans="2:12">
      <c r="B494" s="21" t="s">
        <v>758</v>
      </c>
      <c r="C494" s="21" t="s">
        <v>951</v>
      </c>
      <c r="D494" s="21" t="s">
        <v>10</v>
      </c>
      <c r="E494" s="21" t="s">
        <v>11</v>
      </c>
      <c r="F494" s="21" t="s">
        <v>12</v>
      </c>
      <c r="G494" s="21" t="s">
        <v>13</v>
      </c>
      <c r="H494" s="21">
        <f>ROUND(Fills_Weekly[[#This Row],[Price2]],2)</f>
        <v>291.2</v>
      </c>
      <c r="I494" s="22">
        <v>84</v>
      </c>
      <c r="J494" s="21" t="s">
        <v>14</v>
      </c>
      <c r="K494" s="21" t="s">
        <v>952</v>
      </c>
      <c r="L494" s="23">
        <v>291.2</v>
      </c>
    </row>
    <row r="495" spans="2:12">
      <c r="B495" s="21" t="s">
        <v>758</v>
      </c>
      <c r="C495" s="21" t="s">
        <v>953</v>
      </c>
      <c r="D495" s="21" t="s">
        <v>10</v>
      </c>
      <c r="E495" s="21" t="s">
        <v>11</v>
      </c>
      <c r="F495" s="21" t="s">
        <v>12</v>
      </c>
      <c r="G495" s="21" t="s">
        <v>13</v>
      </c>
      <c r="H495" s="21">
        <f>ROUND(Fills_Weekly[[#This Row],[Price2]],2)</f>
        <v>291</v>
      </c>
      <c r="I495" s="22">
        <v>19</v>
      </c>
      <c r="J495" s="21" t="s">
        <v>14</v>
      </c>
      <c r="K495" s="21" t="s">
        <v>954</v>
      </c>
      <c r="L495" s="23">
        <v>291</v>
      </c>
    </row>
    <row r="496" spans="2:12">
      <c r="B496" s="21" t="s">
        <v>758</v>
      </c>
      <c r="C496" s="21" t="s">
        <v>953</v>
      </c>
      <c r="D496" s="21" t="s">
        <v>10</v>
      </c>
      <c r="E496" s="21" t="s">
        <v>11</v>
      </c>
      <c r="F496" s="21" t="s">
        <v>12</v>
      </c>
      <c r="G496" s="21" t="s">
        <v>13</v>
      </c>
      <c r="H496" s="21">
        <f>ROUND(Fills_Weekly[[#This Row],[Price2]],2)</f>
        <v>291</v>
      </c>
      <c r="I496" s="22">
        <v>62</v>
      </c>
      <c r="J496" s="21" t="s">
        <v>14</v>
      </c>
      <c r="K496" s="21" t="s">
        <v>955</v>
      </c>
      <c r="L496" s="23">
        <v>291</v>
      </c>
    </row>
    <row r="497" spans="2:12">
      <c r="B497" s="21" t="s">
        <v>758</v>
      </c>
      <c r="C497" s="21" t="s">
        <v>953</v>
      </c>
      <c r="D497" s="21" t="s">
        <v>10</v>
      </c>
      <c r="E497" s="21" t="s">
        <v>11</v>
      </c>
      <c r="F497" s="21" t="s">
        <v>12</v>
      </c>
      <c r="G497" s="21" t="s">
        <v>13</v>
      </c>
      <c r="H497" s="21">
        <f>ROUND(Fills_Weekly[[#This Row],[Price2]],2)</f>
        <v>291.2</v>
      </c>
      <c r="I497" s="22">
        <v>122</v>
      </c>
      <c r="J497" s="21" t="s">
        <v>14</v>
      </c>
      <c r="K497" s="21" t="s">
        <v>956</v>
      </c>
      <c r="L497" s="23">
        <v>291.2</v>
      </c>
    </row>
    <row r="498" spans="2:12">
      <c r="B498" s="21" t="s">
        <v>758</v>
      </c>
      <c r="C498" s="21" t="s">
        <v>957</v>
      </c>
      <c r="D498" s="21" t="s">
        <v>10</v>
      </c>
      <c r="E498" s="21" t="s">
        <v>11</v>
      </c>
      <c r="F498" s="21" t="s">
        <v>12</v>
      </c>
      <c r="G498" s="21" t="s">
        <v>13</v>
      </c>
      <c r="H498" s="21">
        <f>ROUND(Fills_Weekly[[#This Row],[Price2]],2)</f>
        <v>291.39999999999998</v>
      </c>
      <c r="I498" s="22">
        <v>78</v>
      </c>
      <c r="J498" s="21" t="s">
        <v>14</v>
      </c>
      <c r="K498" s="21" t="s">
        <v>958</v>
      </c>
      <c r="L498" s="23">
        <v>291.39999999999998</v>
      </c>
    </row>
    <row r="499" spans="2:12">
      <c r="B499" s="21" t="s">
        <v>758</v>
      </c>
      <c r="C499" s="21" t="s">
        <v>959</v>
      </c>
      <c r="D499" s="21" t="s">
        <v>10</v>
      </c>
      <c r="E499" s="21" t="s">
        <v>11</v>
      </c>
      <c r="F499" s="21" t="s">
        <v>12</v>
      </c>
      <c r="G499" s="21" t="s">
        <v>13</v>
      </c>
      <c r="H499" s="21">
        <f>ROUND(Fills_Weekly[[#This Row],[Price2]],2)</f>
        <v>291.60000000000002</v>
      </c>
      <c r="I499" s="22">
        <v>80</v>
      </c>
      <c r="J499" s="21" t="s">
        <v>14</v>
      </c>
      <c r="K499" s="21" t="s">
        <v>960</v>
      </c>
      <c r="L499" s="23">
        <v>291.60000000000002</v>
      </c>
    </row>
    <row r="500" spans="2:12">
      <c r="B500" s="21" t="s">
        <v>758</v>
      </c>
      <c r="C500" s="21" t="s">
        <v>961</v>
      </c>
      <c r="D500" s="21" t="s">
        <v>10</v>
      </c>
      <c r="E500" s="21" t="s">
        <v>11</v>
      </c>
      <c r="F500" s="21" t="s">
        <v>12</v>
      </c>
      <c r="G500" s="21" t="s">
        <v>13</v>
      </c>
      <c r="H500" s="21">
        <f>ROUND(Fills_Weekly[[#This Row],[Price2]],2)</f>
        <v>291.39999999999998</v>
      </c>
      <c r="I500" s="22">
        <v>123</v>
      </c>
      <c r="J500" s="21" t="s">
        <v>14</v>
      </c>
      <c r="K500" s="21" t="s">
        <v>962</v>
      </c>
      <c r="L500" s="23">
        <v>291.39999999999998</v>
      </c>
    </row>
    <row r="501" spans="2:12">
      <c r="B501" s="21" t="s">
        <v>758</v>
      </c>
      <c r="C501" s="21" t="s">
        <v>963</v>
      </c>
      <c r="D501" s="21" t="s">
        <v>10</v>
      </c>
      <c r="E501" s="21" t="s">
        <v>11</v>
      </c>
      <c r="F501" s="21" t="s">
        <v>12</v>
      </c>
      <c r="G501" s="21" t="s">
        <v>13</v>
      </c>
      <c r="H501" s="21">
        <f>ROUND(Fills_Weekly[[#This Row],[Price2]],2)</f>
        <v>291.39999999999998</v>
      </c>
      <c r="I501" s="22">
        <v>67</v>
      </c>
      <c r="J501" s="21" t="s">
        <v>14</v>
      </c>
      <c r="K501" s="21" t="s">
        <v>964</v>
      </c>
      <c r="L501" s="23">
        <v>291.39999999999998</v>
      </c>
    </row>
    <row r="502" spans="2:12">
      <c r="B502" s="21" t="s">
        <v>758</v>
      </c>
      <c r="C502" s="21" t="s">
        <v>965</v>
      </c>
      <c r="D502" s="21" t="s">
        <v>10</v>
      </c>
      <c r="E502" s="21" t="s">
        <v>11</v>
      </c>
      <c r="F502" s="21" t="s">
        <v>12</v>
      </c>
      <c r="G502" s="21" t="s">
        <v>13</v>
      </c>
      <c r="H502" s="21">
        <f>ROUND(Fills_Weekly[[#This Row],[Price2]],2)</f>
        <v>291.60000000000002</v>
      </c>
      <c r="I502" s="22">
        <v>116</v>
      </c>
      <c r="J502" s="21" t="s">
        <v>14</v>
      </c>
      <c r="K502" s="21" t="s">
        <v>966</v>
      </c>
      <c r="L502" s="23">
        <v>291.60000000000002</v>
      </c>
    </row>
    <row r="503" spans="2:12">
      <c r="B503" s="21" t="s">
        <v>758</v>
      </c>
      <c r="C503" s="21" t="s">
        <v>967</v>
      </c>
      <c r="D503" s="21" t="s">
        <v>10</v>
      </c>
      <c r="E503" s="21" t="s">
        <v>11</v>
      </c>
      <c r="F503" s="21" t="s">
        <v>12</v>
      </c>
      <c r="G503" s="21" t="s">
        <v>13</v>
      </c>
      <c r="H503" s="21">
        <f>ROUND(Fills_Weekly[[#This Row],[Price2]],2)</f>
        <v>292.2</v>
      </c>
      <c r="I503" s="22">
        <v>61</v>
      </c>
      <c r="J503" s="21" t="s">
        <v>14</v>
      </c>
      <c r="K503" s="21" t="s">
        <v>968</v>
      </c>
      <c r="L503" s="23">
        <v>292.2</v>
      </c>
    </row>
    <row r="504" spans="2:12">
      <c r="B504" s="21" t="s">
        <v>758</v>
      </c>
      <c r="C504" s="21" t="s">
        <v>969</v>
      </c>
      <c r="D504" s="21" t="s">
        <v>10</v>
      </c>
      <c r="E504" s="21" t="s">
        <v>11</v>
      </c>
      <c r="F504" s="21" t="s">
        <v>12</v>
      </c>
      <c r="G504" s="21" t="s">
        <v>13</v>
      </c>
      <c r="H504" s="21">
        <f>ROUND(Fills_Weekly[[#This Row],[Price2]],2)</f>
        <v>292.39999999999998</v>
      </c>
      <c r="I504" s="22">
        <v>79</v>
      </c>
      <c r="J504" s="21" t="s">
        <v>14</v>
      </c>
      <c r="K504" s="21" t="s">
        <v>970</v>
      </c>
      <c r="L504" s="23">
        <v>292.39999999999998</v>
      </c>
    </row>
    <row r="505" spans="2:12">
      <c r="B505" s="21" t="s">
        <v>758</v>
      </c>
      <c r="C505" s="21" t="s">
        <v>969</v>
      </c>
      <c r="D505" s="21" t="s">
        <v>10</v>
      </c>
      <c r="E505" s="21" t="s">
        <v>11</v>
      </c>
      <c r="F505" s="21" t="s">
        <v>12</v>
      </c>
      <c r="G505" s="21" t="s">
        <v>13</v>
      </c>
      <c r="H505" s="21">
        <f>ROUND(Fills_Weekly[[#This Row],[Price2]],2)</f>
        <v>292.60000000000002</v>
      </c>
      <c r="I505" s="22">
        <v>117</v>
      </c>
      <c r="J505" s="21" t="s">
        <v>14</v>
      </c>
      <c r="K505" s="21" t="s">
        <v>971</v>
      </c>
      <c r="L505" s="23">
        <v>292.60000000000002</v>
      </c>
    </row>
    <row r="506" spans="2:12">
      <c r="B506" s="21" t="s">
        <v>758</v>
      </c>
      <c r="C506" s="21" t="s">
        <v>972</v>
      </c>
      <c r="D506" s="21" t="s">
        <v>10</v>
      </c>
      <c r="E506" s="21" t="s">
        <v>11</v>
      </c>
      <c r="F506" s="21" t="s">
        <v>12</v>
      </c>
      <c r="G506" s="21" t="s">
        <v>13</v>
      </c>
      <c r="H506" s="21">
        <f>ROUND(Fills_Weekly[[#This Row],[Price2]],2)</f>
        <v>292.60000000000002</v>
      </c>
      <c r="I506" s="22">
        <v>105</v>
      </c>
      <c r="J506" s="21" t="s">
        <v>14</v>
      </c>
      <c r="K506" s="21" t="s">
        <v>973</v>
      </c>
      <c r="L506" s="23">
        <v>292.60000000000002</v>
      </c>
    </row>
    <row r="507" spans="2:12">
      <c r="B507" s="21" t="s">
        <v>758</v>
      </c>
      <c r="C507" s="21" t="s">
        <v>974</v>
      </c>
      <c r="D507" s="21" t="s">
        <v>10</v>
      </c>
      <c r="E507" s="21" t="s">
        <v>11</v>
      </c>
      <c r="F507" s="21" t="s">
        <v>12</v>
      </c>
      <c r="G507" s="21" t="s">
        <v>13</v>
      </c>
      <c r="H507" s="21">
        <f>ROUND(Fills_Weekly[[#This Row],[Price2]],2)</f>
        <v>292.39999999999998</v>
      </c>
      <c r="I507" s="22">
        <v>16</v>
      </c>
      <c r="J507" s="21" t="s">
        <v>14</v>
      </c>
      <c r="K507" s="21" t="s">
        <v>975</v>
      </c>
      <c r="L507" s="23">
        <v>292.39999999999998</v>
      </c>
    </row>
    <row r="508" spans="2:12">
      <c r="B508" s="21" t="s">
        <v>758</v>
      </c>
      <c r="C508" s="21" t="s">
        <v>976</v>
      </c>
      <c r="D508" s="21" t="s">
        <v>10</v>
      </c>
      <c r="E508" s="21" t="s">
        <v>11</v>
      </c>
      <c r="F508" s="21" t="s">
        <v>12</v>
      </c>
      <c r="G508" s="21" t="s">
        <v>13</v>
      </c>
      <c r="H508" s="21">
        <f>ROUND(Fills_Weekly[[#This Row],[Price2]],2)</f>
        <v>292.2</v>
      </c>
      <c r="I508" s="22">
        <v>85</v>
      </c>
      <c r="J508" s="21" t="s">
        <v>14</v>
      </c>
      <c r="K508" s="21" t="s">
        <v>977</v>
      </c>
      <c r="L508" s="23">
        <v>292.2</v>
      </c>
    </row>
    <row r="509" spans="2:12">
      <c r="B509" s="21" t="s">
        <v>758</v>
      </c>
      <c r="C509" s="21" t="s">
        <v>978</v>
      </c>
      <c r="D509" s="21" t="s">
        <v>10</v>
      </c>
      <c r="E509" s="21" t="s">
        <v>11</v>
      </c>
      <c r="F509" s="21" t="s">
        <v>12</v>
      </c>
      <c r="G509" s="21" t="s">
        <v>13</v>
      </c>
      <c r="H509" s="21">
        <f>ROUND(Fills_Weekly[[#This Row],[Price2]],2)</f>
        <v>292.2</v>
      </c>
      <c r="I509" s="22">
        <v>56</v>
      </c>
      <c r="J509" s="21" t="s">
        <v>14</v>
      </c>
      <c r="K509" s="21" t="s">
        <v>979</v>
      </c>
      <c r="L509" s="23">
        <v>292.2</v>
      </c>
    </row>
    <row r="510" spans="2:12">
      <c r="B510" s="21" t="s">
        <v>758</v>
      </c>
      <c r="C510" s="21" t="s">
        <v>980</v>
      </c>
      <c r="D510" s="21" t="s">
        <v>10</v>
      </c>
      <c r="E510" s="21" t="s">
        <v>11</v>
      </c>
      <c r="F510" s="21" t="s">
        <v>12</v>
      </c>
      <c r="G510" s="21" t="s">
        <v>13</v>
      </c>
      <c r="H510" s="21">
        <f>ROUND(Fills_Weekly[[#This Row],[Price2]],2)</f>
        <v>292.2</v>
      </c>
      <c r="I510" s="22">
        <v>29</v>
      </c>
      <c r="J510" s="21" t="s">
        <v>14</v>
      </c>
      <c r="K510" s="21" t="s">
        <v>981</v>
      </c>
      <c r="L510" s="23">
        <v>292.2</v>
      </c>
    </row>
    <row r="511" spans="2:12">
      <c r="B511" s="21" t="s">
        <v>758</v>
      </c>
      <c r="C511" s="21" t="s">
        <v>982</v>
      </c>
      <c r="D511" s="21" t="s">
        <v>10</v>
      </c>
      <c r="E511" s="21" t="s">
        <v>11</v>
      </c>
      <c r="F511" s="21" t="s">
        <v>12</v>
      </c>
      <c r="G511" s="21" t="s">
        <v>13</v>
      </c>
      <c r="H511" s="21">
        <f>ROUND(Fills_Weekly[[#This Row],[Price2]],2)</f>
        <v>292.39999999999998</v>
      </c>
      <c r="I511" s="22">
        <v>86</v>
      </c>
      <c r="J511" s="21" t="s">
        <v>14</v>
      </c>
      <c r="K511" s="21" t="s">
        <v>983</v>
      </c>
      <c r="L511" s="23">
        <v>292.39999999999998</v>
      </c>
    </row>
    <row r="512" spans="2:12">
      <c r="B512" s="21" t="s">
        <v>758</v>
      </c>
      <c r="C512" s="21" t="s">
        <v>984</v>
      </c>
      <c r="D512" s="21" t="s">
        <v>10</v>
      </c>
      <c r="E512" s="21" t="s">
        <v>11</v>
      </c>
      <c r="F512" s="21" t="s">
        <v>12</v>
      </c>
      <c r="G512" s="21" t="s">
        <v>13</v>
      </c>
      <c r="H512" s="21">
        <f>ROUND(Fills_Weekly[[#This Row],[Price2]],2)</f>
        <v>292.2</v>
      </c>
      <c r="I512" s="22">
        <v>55</v>
      </c>
      <c r="J512" s="21" t="s">
        <v>14</v>
      </c>
      <c r="K512" s="21" t="s">
        <v>985</v>
      </c>
      <c r="L512" s="23">
        <v>292.2</v>
      </c>
    </row>
    <row r="513" spans="2:12">
      <c r="B513" s="21" t="s">
        <v>758</v>
      </c>
      <c r="C513" s="21" t="s">
        <v>986</v>
      </c>
      <c r="D513" s="21" t="s">
        <v>10</v>
      </c>
      <c r="E513" s="21" t="s">
        <v>11</v>
      </c>
      <c r="F513" s="21" t="s">
        <v>12</v>
      </c>
      <c r="G513" s="21" t="s">
        <v>13</v>
      </c>
      <c r="H513" s="21">
        <f>ROUND(Fills_Weekly[[#This Row],[Price2]],2)</f>
        <v>292.60000000000002</v>
      </c>
      <c r="I513" s="22">
        <v>79</v>
      </c>
      <c r="J513" s="21" t="s">
        <v>14</v>
      </c>
      <c r="K513" s="21" t="s">
        <v>987</v>
      </c>
      <c r="L513" s="23">
        <v>292.60000000000002</v>
      </c>
    </row>
    <row r="514" spans="2:12">
      <c r="B514" s="21" t="s">
        <v>758</v>
      </c>
      <c r="C514" s="21" t="s">
        <v>988</v>
      </c>
      <c r="D514" s="21" t="s">
        <v>10</v>
      </c>
      <c r="E514" s="21" t="s">
        <v>11</v>
      </c>
      <c r="F514" s="21" t="s">
        <v>12</v>
      </c>
      <c r="G514" s="21" t="s">
        <v>13</v>
      </c>
      <c r="H514" s="21">
        <f>ROUND(Fills_Weekly[[#This Row],[Price2]],2)</f>
        <v>292.8</v>
      </c>
      <c r="I514" s="22">
        <v>71</v>
      </c>
      <c r="J514" s="21" t="s">
        <v>14</v>
      </c>
      <c r="K514" s="21" t="s">
        <v>989</v>
      </c>
      <c r="L514" s="23">
        <v>292.8</v>
      </c>
    </row>
    <row r="515" spans="2:12">
      <c r="B515" s="21" t="s">
        <v>758</v>
      </c>
      <c r="C515" s="21" t="s">
        <v>990</v>
      </c>
      <c r="D515" s="21" t="s">
        <v>10</v>
      </c>
      <c r="E515" s="21" t="s">
        <v>11</v>
      </c>
      <c r="F515" s="21" t="s">
        <v>12</v>
      </c>
      <c r="G515" s="21" t="s">
        <v>13</v>
      </c>
      <c r="H515" s="21">
        <f>ROUND(Fills_Weekly[[#This Row],[Price2]],2)</f>
        <v>293</v>
      </c>
      <c r="I515" s="22">
        <v>88</v>
      </c>
      <c r="J515" s="21" t="s">
        <v>14</v>
      </c>
      <c r="K515" s="21" t="s">
        <v>991</v>
      </c>
      <c r="L515" s="23">
        <v>293</v>
      </c>
    </row>
    <row r="516" spans="2:12">
      <c r="B516" s="21" t="s">
        <v>758</v>
      </c>
      <c r="C516" s="21" t="s">
        <v>992</v>
      </c>
      <c r="D516" s="21" t="s">
        <v>10</v>
      </c>
      <c r="E516" s="21" t="s">
        <v>11</v>
      </c>
      <c r="F516" s="21" t="s">
        <v>12</v>
      </c>
      <c r="G516" s="21" t="s">
        <v>13</v>
      </c>
      <c r="H516" s="21">
        <f>ROUND(Fills_Weekly[[#This Row],[Price2]],2)</f>
        <v>292.39999999999998</v>
      </c>
      <c r="I516" s="22">
        <v>137</v>
      </c>
      <c r="J516" s="21" t="s">
        <v>14</v>
      </c>
      <c r="K516" s="21" t="s">
        <v>993</v>
      </c>
      <c r="L516" s="23">
        <v>292.39999999999998</v>
      </c>
    </row>
    <row r="517" spans="2:12">
      <c r="B517" s="21" t="s">
        <v>758</v>
      </c>
      <c r="C517" s="21" t="s">
        <v>992</v>
      </c>
      <c r="D517" s="21" t="s">
        <v>10</v>
      </c>
      <c r="E517" s="21" t="s">
        <v>11</v>
      </c>
      <c r="F517" s="21" t="s">
        <v>12</v>
      </c>
      <c r="G517" s="21" t="s">
        <v>13</v>
      </c>
      <c r="H517" s="21">
        <f>ROUND(Fills_Weekly[[#This Row],[Price2]],2)</f>
        <v>292.60000000000002</v>
      </c>
      <c r="I517" s="22">
        <v>137</v>
      </c>
      <c r="J517" s="21" t="s">
        <v>14</v>
      </c>
      <c r="K517" s="21" t="s">
        <v>994</v>
      </c>
      <c r="L517" s="23">
        <v>292.60000000000002</v>
      </c>
    </row>
    <row r="518" spans="2:12">
      <c r="B518" s="21" t="s">
        <v>758</v>
      </c>
      <c r="C518" s="21" t="s">
        <v>995</v>
      </c>
      <c r="D518" s="21" t="s">
        <v>10</v>
      </c>
      <c r="E518" s="21" t="s">
        <v>11</v>
      </c>
      <c r="F518" s="21" t="s">
        <v>12</v>
      </c>
      <c r="G518" s="21" t="s">
        <v>13</v>
      </c>
      <c r="H518" s="21">
        <f>ROUND(Fills_Weekly[[#This Row],[Price2]],2)</f>
        <v>292.8</v>
      </c>
      <c r="I518" s="22">
        <v>105</v>
      </c>
      <c r="J518" s="21" t="s">
        <v>14</v>
      </c>
      <c r="K518" s="21" t="s">
        <v>996</v>
      </c>
      <c r="L518" s="23">
        <v>292.8</v>
      </c>
    </row>
    <row r="519" spans="2:12">
      <c r="B519" s="21" t="s">
        <v>758</v>
      </c>
      <c r="C519" s="21" t="s">
        <v>997</v>
      </c>
      <c r="D519" s="21" t="s">
        <v>10</v>
      </c>
      <c r="E519" s="21" t="s">
        <v>11</v>
      </c>
      <c r="F519" s="21" t="s">
        <v>12</v>
      </c>
      <c r="G519" s="21" t="s">
        <v>13</v>
      </c>
      <c r="H519" s="21">
        <f>ROUND(Fills_Weekly[[#This Row],[Price2]],2)</f>
        <v>292.39999999999998</v>
      </c>
      <c r="I519" s="22">
        <v>45</v>
      </c>
      <c r="J519" s="21" t="s">
        <v>14</v>
      </c>
      <c r="K519" s="21" t="s">
        <v>998</v>
      </c>
      <c r="L519" s="23">
        <v>292.39999999999998</v>
      </c>
    </row>
    <row r="520" spans="2:12">
      <c r="B520" s="21" t="s">
        <v>758</v>
      </c>
      <c r="C520" s="21" t="s">
        <v>997</v>
      </c>
      <c r="D520" s="21" t="s">
        <v>10</v>
      </c>
      <c r="E520" s="21" t="s">
        <v>11</v>
      </c>
      <c r="F520" s="21" t="s">
        <v>12</v>
      </c>
      <c r="G520" s="21" t="s">
        <v>13</v>
      </c>
      <c r="H520" s="21">
        <f>ROUND(Fills_Weekly[[#This Row],[Price2]],2)</f>
        <v>292.39999999999998</v>
      </c>
      <c r="I520" s="22">
        <v>25</v>
      </c>
      <c r="J520" s="21" t="s">
        <v>14</v>
      </c>
      <c r="K520" s="21" t="s">
        <v>999</v>
      </c>
      <c r="L520" s="23">
        <v>292.39999999999998</v>
      </c>
    </row>
    <row r="521" spans="2:12">
      <c r="B521" s="21" t="s">
        <v>758</v>
      </c>
      <c r="C521" s="21" t="s">
        <v>1000</v>
      </c>
      <c r="D521" s="21" t="s">
        <v>10</v>
      </c>
      <c r="E521" s="21" t="s">
        <v>11</v>
      </c>
      <c r="F521" s="21" t="s">
        <v>12</v>
      </c>
      <c r="G521" s="21" t="s">
        <v>13</v>
      </c>
      <c r="H521" s="21">
        <f>ROUND(Fills_Weekly[[#This Row],[Price2]],2)</f>
        <v>293</v>
      </c>
      <c r="I521" s="22">
        <v>83</v>
      </c>
      <c r="J521" s="21" t="s">
        <v>14</v>
      </c>
      <c r="K521" s="21" t="s">
        <v>1001</v>
      </c>
      <c r="L521" s="23">
        <v>293</v>
      </c>
    </row>
    <row r="522" spans="2:12">
      <c r="B522" s="21" t="s">
        <v>758</v>
      </c>
      <c r="C522" s="21" t="s">
        <v>1002</v>
      </c>
      <c r="D522" s="21" t="s">
        <v>10</v>
      </c>
      <c r="E522" s="21" t="s">
        <v>11</v>
      </c>
      <c r="F522" s="21" t="s">
        <v>12</v>
      </c>
      <c r="G522" s="21" t="s">
        <v>13</v>
      </c>
      <c r="H522" s="21">
        <f>ROUND(Fills_Weekly[[#This Row],[Price2]],2)</f>
        <v>293.2</v>
      </c>
      <c r="I522" s="22">
        <v>91</v>
      </c>
      <c r="J522" s="21" t="s">
        <v>14</v>
      </c>
      <c r="K522" s="21" t="s">
        <v>1003</v>
      </c>
      <c r="L522" s="23">
        <v>293.2</v>
      </c>
    </row>
    <row r="523" spans="2:12">
      <c r="B523" s="21" t="s">
        <v>758</v>
      </c>
      <c r="C523" s="21" t="s">
        <v>1004</v>
      </c>
      <c r="D523" s="21" t="s">
        <v>10</v>
      </c>
      <c r="E523" s="21" t="s">
        <v>11</v>
      </c>
      <c r="F523" s="21" t="s">
        <v>12</v>
      </c>
      <c r="G523" s="21" t="s">
        <v>13</v>
      </c>
      <c r="H523" s="21">
        <f>ROUND(Fills_Weekly[[#This Row],[Price2]],2)</f>
        <v>293.39999999999998</v>
      </c>
      <c r="I523" s="22">
        <v>16</v>
      </c>
      <c r="J523" s="21" t="s">
        <v>14</v>
      </c>
      <c r="K523" s="21" t="s">
        <v>1005</v>
      </c>
      <c r="L523" s="23">
        <v>293.39999999999998</v>
      </c>
    </row>
    <row r="524" spans="2:12">
      <c r="B524" s="21" t="s">
        <v>758</v>
      </c>
      <c r="C524" s="21" t="s">
        <v>1004</v>
      </c>
      <c r="D524" s="21" t="s">
        <v>10</v>
      </c>
      <c r="E524" s="21" t="s">
        <v>11</v>
      </c>
      <c r="F524" s="21" t="s">
        <v>12</v>
      </c>
      <c r="G524" s="21" t="s">
        <v>13</v>
      </c>
      <c r="H524" s="21">
        <f>ROUND(Fills_Weekly[[#This Row],[Price2]],2)</f>
        <v>293.39999999999998</v>
      </c>
      <c r="I524" s="22">
        <v>3</v>
      </c>
      <c r="J524" s="21" t="s">
        <v>14</v>
      </c>
      <c r="K524" s="21" t="s">
        <v>1006</v>
      </c>
      <c r="L524" s="23">
        <v>293.39999999999998</v>
      </c>
    </row>
    <row r="525" spans="2:12">
      <c r="B525" s="21" t="s">
        <v>758</v>
      </c>
      <c r="C525" s="21" t="s">
        <v>1007</v>
      </c>
      <c r="D525" s="21" t="s">
        <v>10</v>
      </c>
      <c r="E525" s="21" t="s">
        <v>11</v>
      </c>
      <c r="F525" s="21" t="s">
        <v>12</v>
      </c>
      <c r="G525" s="21" t="s">
        <v>13</v>
      </c>
      <c r="H525" s="21">
        <f>ROUND(Fills_Weekly[[#This Row],[Price2]],2)</f>
        <v>293.60000000000002</v>
      </c>
      <c r="I525" s="22">
        <v>81</v>
      </c>
      <c r="J525" s="21" t="s">
        <v>14</v>
      </c>
      <c r="K525" s="21" t="s">
        <v>1008</v>
      </c>
      <c r="L525" s="23">
        <v>293.60000000000002</v>
      </c>
    </row>
    <row r="526" spans="2:12">
      <c r="B526" s="21" t="s">
        <v>758</v>
      </c>
      <c r="C526" s="21" t="s">
        <v>1009</v>
      </c>
      <c r="D526" s="21" t="s">
        <v>10</v>
      </c>
      <c r="E526" s="21" t="s">
        <v>11</v>
      </c>
      <c r="F526" s="21" t="s">
        <v>12</v>
      </c>
      <c r="G526" s="21" t="s">
        <v>13</v>
      </c>
      <c r="H526" s="21">
        <f>ROUND(Fills_Weekly[[#This Row],[Price2]],2)</f>
        <v>293.8</v>
      </c>
      <c r="I526" s="22">
        <v>141</v>
      </c>
      <c r="J526" s="21" t="s">
        <v>14</v>
      </c>
      <c r="K526" s="21" t="s">
        <v>1010</v>
      </c>
      <c r="L526" s="23">
        <v>293.8</v>
      </c>
    </row>
    <row r="527" spans="2:12">
      <c r="B527" s="21" t="s">
        <v>758</v>
      </c>
      <c r="C527" s="21" t="s">
        <v>739</v>
      </c>
      <c r="D527" s="21" t="s">
        <v>10</v>
      </c>
      <c r="E527" s="21" t="s">
        <v>11</v>
      </c>
      <c r="F527" s="21" t="s">
        <v>12</v>
      </c>
      <c r="G527" s="21" t="s">
        <v>13</v>
      </c>
      <c r="H527" s="21">
        <f>ROUND(Fills_Weekly[[#This Row],[Price2]],2)</f>
        <v>293.8</v>
      </c>
      <c r="I527" s="22">
        <v>20</v>
      </c>
      <c r="J527" s="21" t="s">
        <v>14</v>
      </c>
      <c r="K527" s="21" t="s">
        <v>1011</v>
      </c>
      <c r="L527" s="23">
        <v>293.8</v>
      </c>
    </row>
    <row r="528" spans="2:12">
      <c r="B528" s="21" t="s">
        <v>758</v>
      </c>
      <c r="C528" s="21" t="s">
        <v>1012</v>
      </c>
      <c r="D528" s="21" t="s">
        <v>10</v>
      </c>
      <c r="E528" s="21" t="s">
        <v>11</v>
      </c>
      <c r="F528" s="21" t="s">
        <v>12</v>
      </c>
      <c r="G528" s="21" t="s">
        <v>13</v>
      </c>
      <c r="H528" s="21">
        <f>ROUND(Fills_Weekly[[#This Row],[Price2]],2)</f>
        <v>293.8</v>
      </c>
      <c r="I528" s="22">
        <v>89</v>
      </c>
      <c r="J528" s="21" t="s">
        <v>14</v>
      </c>
      <c r="K528" s="21" t="s">
        <v>1013</v>
      </c>
      <c r="L528" s="23">
        <v>293.8</v>
      </c>
    </row>
    <row r="529" spans="2:12">
      <c r="B529" s="21" t="s">
        <v>758</v>
      </c>
      <c r="C529" s="21" t="s">
        <v>1014</v>
      </c>
      <c r="D529" s="21" t="s">
        <v>10</v>
      </c>
      <c r="E529" s="21" t="s">
        <v>11</v>
      </c>
      <c r="F529" s="21" t="s">
        <v>12</v>
      </c>
      <c r="G529" s="21" t="s">
        <v>13</v>
      </c>
      <c r="H529" s="21">
        <f>ROUND(Fills_Weekly[[#This Row],[Price2]],2)</f>
        <v>294.2</v>
      </c>
      <c r="I529" s="22">
        <v>102</v>
      </c>
      <c r="J529" s="21" t="s">
        <v>14</v>
      </c>
      <c r="K529" s="21" t="s">
        <v>1015</v>
      </c>
      <c r="L529" s="23">
        <v>294.2</v>
      </c>
    </row>
    <row r="530" spans="2:12">
      <c r="B530" s="21" t="s">
        <v>758</v>
      </c>
      <c r="C530" s="21" t="s">
        <v>1016</v>
      </c>
      <c r="D530" s="21" t="s">
        <v>10</v>
      </c>
      <c r="E530" s="21" t="s">
        <v>11</v>
      </c>
      <c r="F530" s="21" t="s">
        <v>12</v>
      </c>
      <c r="G530" s="21" t="s">
        <v>13</v>
      </c>
      <c r="H530" s="21">
        <f>ROUND(Fills_Weekly[[#This Row],[Price2]],2)</f>
        <v>294.39999999999998</v>
      </c>
      <c r="I530" s="22">
        <v>100</v>
      </c>
      <c r="J530" s="21" t="s">
        <v>14</v>
      </c>
      <c r="K530" s="21" t="s">
        <v>1017</v>
      </c>
      <c r="L530" s="23">
        <v>294.39999999999998</v>
      </c>
    </row>
    <row r="531" spans="2:12">
      <c r="B531" s="21" t="s">
        <v>758</v>
      </c>
      <c r="C531" s="21" t="s">
        <v>1018</v>
      </c>
      <c r="D531" s="21" t="s">
        <v>10</v>
      </c>
      <c r="E531" s="21" t="s">
        <v>11</v>
      </c>
      <c r="F531" s="21" t="s">
        <v>12</v>
      </c>
      <c r="G531" s="21" t="s">
        <v>13</v>
      </c>
      <c r="H531" s="21">
        <f>ROUND(Fills_Weekly[[#This Row],[Price2]],2)</f>
        <v>294.2</v>
      </c>
      <c r="I531" s="22">
        <v>40</v>
      </c>
      <c r="J531" s="21" t="s">
        <v>14</v>
      </c>
      <c r="K531" s="21" t="s">
        <v>1019</v>
      </c>
      <c r="L531" s="23">
        <v>294.2</v>
      </c>
    </row>
    <row r="532" spans="2:12">
      <c r="B532" s="21" t="s">
        <v>758</v>
      </c>
      <c r="C532" s="21" t="s">
        <v>1020</v>
      </c>
      <c r="D532" s="21" t="s">
        <v>10</v>
      </c>
      <c r="E532" s="21" t="s">
        <v>11</v>
      </c>
      <c r="F532" s="21" t="s">
        <v>12</v>
      </c>
      <c r="G532" s="21" t="s">
        <v>13</v>
      </c>
      <c r="H532" s="21">
        <f>ROUND(Fills_Weekly[[#This Row],[Price2]],2)</f>
        <v>293.2</v>
      </c>
      <c r="I532" s="22">
        <v>85</v>
      </c>
      <c r="J532" s="21" t="s">
        <v>14</v>
      </c>
      <c r="K532" s="21" t="s">
        <v>1021</v>
      </c>
      <c r="L532" s="23">
        <v>293.2</v>
      </c>
    </row>
    <row r="533" spans="2:12">
      <c r="B533" s="21" t="s">
        <v>758</v>
      </c>
      <c r="C533" s="21" t="s">
        <v>1022</v>
      </c>
      <c r="D533" s="21" t="s">
        <v>10</v>
      </c>
      <c r="E533" s="21" t="s">
        <v>11</v>
      </c>
      <c r="F533" s="21" t="s">
        <v>12</v>
      </c>
      <c r="G533" s="21" t="s">
        <v>13</v>
      </c>
      <c r="H533" s="21">
        <f>ROUND(Fills_Weekly[[#This Row],[Price2]],2)</f>
        <v>293.39999999999998</v>
      </c>
      <c r="I533" s="22">
        <v>87</v>
      </c>
      <c r="J533" s="21" t="s">
        <v>14</v>
      </c>
      <c r="K533" s="21" t="s">
        <v>1023</v>
      </c>
      <c r="L533" s="23">
        <v>293.39999999999998</v>
      </c>
    </row>
    <row r="534" spans="2:12">
      <c r="B534" s="21" t="s">
        <v>758</v>
      </c>
      <c r="C534" s="21" t="s">
        <v>1024</v>
      </c>
      <c r="D534" s="21" t="s">
        <v>10</v>
      </c>
      <c r="E534" s="21" t="s">
        <v>11</v>
      </c>
      <c r="F534" s="21" t="s">
        <v>12</v>
      </c>
      <c r="G534" s="21" t="s">
        <v>13</v>
      </c>
      <c r="H534" s="21">
        <f>ROUND(Fills_Weekly[[#This Row],[Price2]],2)</f>
        <v>293.60000000000002</v>
      </c>
      <c r="I534" s="22">
        <v>123</v>
      </c>
      <c r="J534" s="21" t="s">
        <v>14</v>
      </c>
      <c r="K534" s="21" t="s">
        <v>1025</v>
      </c>
      <c r="L534" s="23">
        <v>293.60000000000002</v>
      </c>
    </row>
    <row r="535" spans="2:12">
      <c r="B535" s="21" t="s">
        <v>758</v>
      </c>
      <c r="C535" s="21" t="s">
        <v>1026</v>
      </c>
      <c r="D535" s="21" t="s">
        <v>10</v>
      </c>
      <c r="E535" s="21" t="s">
        <v>11</v>
      </c>
      <c r="F535" s="21" t="s">
        <v>12</v>
      </c>
      <c r="G535" s="21" t="s">
        <v>13</v>
      </c>
      <c r="H535" s="21">
        <f>ROUND(Fills_Weekly[[#This Row],[Price2]],2)</f>
        <v>293.39999999999998</v>
      </c>
      <c r="I535" s="22">
        <v>91</v>
      </c>
      <c r="J535" s="21" t="s">
        <v>14</v>
      </c>
      <c r="K535" s="21" t="s">
        <v>1027</v>
      </c>
      <c r="L535" s="23">
        <v>293.39999999999998</v>
      </c>
    </row>
    <row r="536" spans="2:12">
      <c r="B536" s="21" t="s">
        <v>758</v>
      </c>
      <c r="C536" s="21" t="s">
        <v>1026</v>
      </c>
      <c r="D536" s="21" t="s">
        <v>10</v>
      </c>
      <c r="E536" s="21" t="s">
        <v>11</v>
      </c>
      <c r="F536" s="21" t="s">
        <v>12</v>
      </c>
      <c r="G536" s="21" t="s">
        <v>13</v>
      </c>
      <c r="H536" s="21">
        <f>ROUND(Fills_Weekly[[#This Row],[Price2]],2)</f>
        <v>293.39999999999998</v>
      </c>
      <c r="I536" s="22">
        <v>131</v>
      </c>
      <c r="J536" s="21" t="s">
        <v>14</v>
      </c>
      <c r="K536" s="21" t="s">
        <v>1028</v>
      </c>
      <c r="L536" s="23">
        <v>293.39999999999998</v>
      </c>
    </row>
    <row r="537" spans="2:12">
      <c r="B537" s="21" t="s">
        <v>758</v>
      </c>
      <c r="C537" s="21" t="s">
        <v>1029</v>
      </c>
      <c r="D537" s="21" t="s">
        <v>10</v>
      </c>
      <c r="E537" s="21" t="s">
        <v>11</v>
      </c>
      <c r="F537" s="21" t="s">
        <v>12</v>
      </c>
      <c r="G537" s="21" t="s">
        <v>13</v>
      </c>
      <c r="H537" s="21">
        <f>ROUND(Fills_Weekly[[#This Row],[Price2]],2)</f>
        <v>293.60000000000002</v>
      </c>
      <c r="I537" s="22">
        <v>83</v>
      </c>
      <c r="J537" s="21" t="s">
        <v>14</v>
      </c>
      <c r="K537" s="21" t="s">
        <v>1030</v>
      </c>
      <c r="L537" s="23">
        <v>293.60000000000002</v>
      </c>
    </row>
    <row r="538" spans="2:12">
      <c r="B538" s="21" t="s">
        <v>758</v>
      </c>
      <c r="C538" s="21" t="s">
        <v>1031</v>
      </c>
      <c r="D538" s="21" t="s">
        <v>10</v>
      </c>
      <c r="E538" s="21" t="s">
        <v>11</v>
      </c>
      <c r="F538" s="21" t="s">
        <v>12</v>
      </c>
      <c r="G538" s="21" t="s">
        <v>13</v>
      </c>
      <c r="H538" s="21">
        <f>ROUND(Fills_Weekly[[#This Row],[Price2]],2)</f>
        <v>294.60000000000002</v>
      </c>
      <c r="I538" s="22">
        <v>159</v>
      </c>
      <c r="J538" s="21" t="s">
        <v>14</v>
      </c>
      <c r="K538" s="21" t="s">
        <v>1032</v>
      </c>
      <c r="L538" s="23">
        <v>294.60000000000002</v>
      </c>
    </row>
    <row r="539" spans="2:12">
      <c r="B539" s="21" t="s">
        <v>758</v>
      </c>
      <c r="C539" s="21" t="s">
        <v>1031</v>
      </c>
      <c r="D539" s="21" t="s">
        <v>10</v>
      </c>
      <c r="E539" s="21" t="s">
        <v>11</v>
      </c>
      <c r="F539" s="21" t="s">
        <v>12</v>
      </c>
      <c r="G539" s="21" t="s">
        <v>13</v>
      </c>
      <c r="H539" s="21">
        <f>ROUND(Fills_Weekly[[#This Row],[Price2]],2)</f>
        <v>294.60000000000002</v>
      </c>
      <c r="I539" s="22">
        <v>47</v>
      </c>
      <c r="J539" s="21" t="s">
        <v>14</v>
      </c>
      <c r="K539" s="21" t="s">
        <v>1033</v>
      </c>
      <c r="L539" s="23">
        <v>294.60000000000002</v>
      </c>
    </row>
    <row r="540" spans="2:12">
      <c r="B540" s="21" t="s">
        <v>1034</v>
      </c>
      <c r="C540" s="21" t="s">
        <v>1035</v>
      </c>
      <c r="D540" s="21" t="s">
        <v>10</v>
      </c>
      <c r="E540" s="21" t="s">
        <v>11</v>
      </c>
      <c r="F540" s="21" t="s">
        <v>12</v>
      </c>
      <c r="G540" s="21" t="s">
        <v>13</v>
      </c>
      <c r="H540" s="21">
        <f>ROUND(Fills_Weekly[[#This Row],[Price2]],2)</f>
        <v>293.2</v>
      </c>
      <c r="I540" s="22">
        <v>33</v>
      </c>
      <c r="J540" s="21" t="s">
        <v>14</v>
      </c>
      <c r="K540" s="21" t="s">
        <v>1036</v>
      </c>
      <c r="L540" s="23">
        <v>293.2</v>
      </c>
    </row>
    <row r="541" spans="2:12">
      <c r="B541" s="21" t="s">
        <v>1034</v>
      </c>
      <c r="C541" s="21" t="s">
        <v>1035</v>
      </c>
      <c r="D541" s="21" t="s">
        <v>10</v>
      </c>
      <c r="E541" s="21" t="s">
        <v>11</v>
      </c>
      <c r="F541" s="21" t="s">
        <v>12</v>
      </c>
      <c r="G541" s="21" t="s">
        <v>13</v>
      </c>
      <c r="H541" s="21">
        <f>ROUND(Fills_Weekly[[#This Row],[Price2]],2)</f>
        <v>293.2</v>
      </c>
      <c r="I541" s="22">
        <v>39</v>
      </c>
      <c r="J541" s="21" t="s">
        <v>14</v>
      </c>
      <c r="K541" s="21" t="s">
        <v>1037</v>
      </c>
      <c r="L541" s="23">
        <v>293.2</v>
      </c>
    </row>
    <row r="542" spans="2:12">
      <c r="B542" s="21" t="s">
        <v>1034</v>
      </c>
      <c r="C542" s="21" t="s">
        <v>1035</v>
      </c>
      <c r="D542" s="21" t="s">
        <v>10</v>
      </c>
      <c r="E542" s="21" t="s">
        <v>11</v>
      </c>
      <c r="F542" s="21" t="s">
        <v>12</v>
      </c>
      <c r="G542" s="21" t="s">
        <v>13</v>
      </c>
      <c r="H542" s="21">
        <f>ROUND(Fills_Weekly[[#This Row],[Price2]],2)</f>
        <v>293.2</v>
      </c>
      <c r="I542" s="22">
        <v>14</v>
      </c>
      <c r="J542" s="21" t="s">
        <v>14</v>
      </c>
      <c r="K542" s="21" t="s">
        <v>1038</v>
      </c>
      <c r="L542" s="23">
        <v>293.2</v>
      </c>
    </row>
    <row r="543" spans="2:12">
      <c r="B543" s="21" t="s">
        <v>1034</v>
      </c>
      <c r="C543" s="21" t="s">
        <v>1035</v>
      </c>
      <c r="D543" s="21" t="s">
        <v>10</v>
      </c>
      <c r="E543" s="21" t="s">
        <v>11</v>
      </c>
      <c r="F543" s="21" t="s">
        <v>12</v>
      </c>
      <c r="G543" s="21" t="s">
        <v>13</v>
      </c>
      <c r="H543" s="21">
        <f>ROUND(Fills_Weekly[[#This Row],[Price2]],2)</f>
        <v>293.2</v>
      </c>
      <c r="I543" s="22">
        <v>21</v>
      </c>
      <c r="J543" s="21" t="s">
        <v>14</v>
      </c>
      <c r="K543" s="21" t="s">
        <v>1039</v>
      </c>
      <c r="L543" s="23">
        <v>293.2</v>
      </c>
    </row>
    <row r="544" spans="2:12">
      <c r="B544" s="21" t="s">
        <v>1034</v>
      </c>
      <c r="C544" s="21" t="s">
        <v>1035</v>
      </c>
      <c r="D544" s="21" t="s">
        <v>10</v>
      </c>
      <c r="E544" s="21" t="s">
        <v>11</v>
      </c>
      <c r="F544" s="21" t="s">
        <v>12</v>
      </c>
      <c r="G544" s="21" t="s">
        <v>13</v>
      </c>
      <c r="H544" s="21">
        <f>ROUND(Fills_Weekly[[#This Row],[Price2]],2)</f>
        <v>293.2</v>
      </c>
      <c r="I544" s="22">
        <v>55</v>
      </c>
      <c r="J544" s="21" t="s">
        <v>14</v>
      </c>
      <c r="K544" s="21" t="s">
        <v>1040</v>
      </c>
      <c r="L544" s="23">
        <v>293.2</v>
      </c>
    </row>
    <row r="545" spans="2:12">
      <c r="B545" s="21" t="s">
        <v>1034</v>
      </c>
      <c r="C545" s="21" t="s">
        <v>1041</v>
      </c>
      <c r="D545" s="21" t="s">
        <v>10</v>
      </c>
      <c r="E545" s="21" t="s">
        <v>11</v>
      </c>
      <c r="F545" s="21" t="s">
        <v>12</v>
      </c>
      <c r="G545" s="21" t="s">
        <v>13</v>
      </c>
      <c r="H545" s="21">
        <f>ROUND(Fills_Weekly[[#This Row],[Price2]],2)</f>
        <v>293</v>
      </c>
      <c r="I545" s="22">
        <v>15</v>
      </c>
      <c r="J545" s="21" t="s">
        <v>14</v>
      </c>
      <c r="K545" s="21" t="s">
        <v>1042</v>
      </c>
      <c r="L545" s="23">
        <v>293</v>
      </c>
    </row>
    <row r="546" spans="2:12">
      <c r="B546" s="21" t="s">
        <v>1034</v>
      </c>
      <c r="C546" s="21" t="s">
        <v>1043</v>
      </c>
      <c r="D546" s="21" t="s">
        <v>10</v>
      </c>
      <c r="E546" s="21" t="s">
        <v>11</v>
      </c>
      <c r="F546" s="21" t="s">
        <v>12</v>
      </c>
      <c r="G546" s="21" t="s">
        <v>13</v>
      </c>
      <c r="H546" s="21">
        <f>ROUND(Fills_Weekly[[#This Row],[Price2]],2)</f>
        <v>293</v>
      </c>
      <c r="I546" s="22">
        <v>120</v>
      </c>
      <c r="J546" s="21" t="s">
        <v>14</v>
      </c>
      <c r="K546" s="21" t="s">
        <v>1044</v>
      </c>
      <c r="L546" s="23">
        <v>293</v>
      </c>
    </row>
    <row r="547" spans="2:12">
      <c r="B547" s="21" t="s">
        <v>1034</v>
      </c>
      <c r="C547" s="21" t="s">
        <v>1045</v>
      </c>
      <c r="D547" s="21" t="s">
        <v>10</v>
      </c>
      <c r="E547" s="21" t="s">
        <v>11</v>
      </c>
      <c r="F547" s="21" t="s">
        <v>12</v>
      </c>
      <c r="G547" s="21" t="s">
        <v>13</v>
      </c>
      <c r="H547" s="21">
        <f>ROUND(Fills_Weekly[[#This Row],[Price2]],2)</f>
        <v>293.2</v>
      </c>
      <c r="I547" s="22">
        <v>141</v>
      </c>
      <c r="J547" s="21" t="s">
        <v>14</v>
      </c>
      <c r="K547" s="21" t="s">
        <v>1046</v>
      </c>
      <c r="L547" s="23">
        <v>293.2</v>
      </c>
    </row>
    <row r="548" spans="2:12">
      <c r="B548" s="21" t="s">
        <v>1034</v>
      </c>
      <c r="C548" s="21" t="s">
        <v>1047</v>
      </c>
      <c r="D548" s="21" t="s">
        <v>10</v>
      </c>
      <c r="E548" s="21" t="s">
        <v>11</v>
      </c>
      <c r="F548" s="21" t="s">
        <v>12</v>
      </c>
      <c r="G548" s="21" t="s">
        <v>13</v>
      </c>
      <c r="H548" s="21">
        <f>ROUND(Fills_Weekly[[#This Row],[Price2]],2)</f>
        <v>293.39999999999998</v>
      </c>
      <c r="I548" s="22">
        <v>266</v>
      </c>
      <c r="J548" s="21" t="s">
        <v>14</v>
      </c>
      <c r="K548" s="21" t="s">
        <v>1048</v>
      </c>
      <c r="L548" s="23">
        <v>293.39999999999998</v>
      </c>
    </row>
    <row r="549" spans="2:12">
      <c r="B549" s="21" t="s">
        <v>1034</v>
      </c>
      <c r="C549" s="21" t="s">
        <v>1049</v>
      </c>
      <c r="D549" s="21" t="s">
        <v>10</v>
      </c>
      <c r="E549" s="21" t="s">
        <v>11</v>
      </c>
      <c r="F549" s="21" t="s">
        <v>12</v>
      </c>
      <c r="G549" s="21" t="s">
        <v>13</v>
      </c>
      <c r="H549" s="21">
        <f>ROUND(Fills_Weekly[[#This Row],[Price2]],2)</f>
        <v>293.60000000000002</v>
      </c>
      <c r="I549" s="22">
        <v>27</v>
      </c>
      <c r="J549" s="21" t="s">
        <v>14</v>
      </c>
      <c r="K549" s="21" t="s">
        <v>1050</v>
      </c>
      <c r="L549" s="23">
        <v>293.60000000000002</v>
      </c>
    </row>
    <row r="550" spans="2:12">
      <c r="B550" s="21" t="s">
        <v>1034</v>
      </c>
      <c r="C550" s="21" t="s">
        <v>1049</v>
      </c>
      <c r="D550" s="21" t="s">
        <v>10</v>
      </c>
      <c r="E550" s="21" t="s">
        <v>11</v>
      </c>
      <c r="F550" s="21" t="s">
        <v>12</v>
      </c>
      <c r="G550" s="21" t="s">
        <v>13</v>
      </c>
      <c r="H550" s="21">
        <f>ROUND(Fills_Weekly[[#This Row],[Price2]],2)</f>
        <v>293.60000000000002</v>
      </c>
      <c r="I550" s="22">
        <v>50</v>
      </c>
      <c r="J550" s="21" t="s">
        <v>14</v>
      </c>
      <c r="K550" s="21" t="s">
        <v>1051</v>
      </c>
      <c r="L550" s="23">
        <v>293.60000000000002</v>
      </c>
    </row>
    <row r="551" spans="2:12">
      <c r="B551" s="21" t="s">
        <v>1034</v>
      </c>
      <c r="C551" s="21" t="s">
        <v>1052</v>
      </c>
      <c r="D551" s="21" t="s">
        <v>10</v>
      </c>
      <c r="E551" s="21" t="s">
        <v>11</v>
      </c>
      <c r="F551" s="21" t="s">
        <v>12</v>
      </c>
      <c r="G551" s="21" t="s">
        <v>13</v>
      </c>
      <c r="H551" s="21">
        <f>ROUND(Fills_Weekly[[#This Row],[Price2]],2)</f>
        <v>293</v>
      </c>
      <c r="I551" s="22">
        <v>247</v>
      </c>
      <c r="J551" s="21" t="s">
        <v>14</v>
      </c>
      <c r="K551" s="21" t="s">
        <v>1053</v>
      </c>
      <c r="L551" s="23">
        <v>293</v>
      </c>
    </row>
    <row r="552" spans="2:12">
      <c r="B552" s="21" t="s">
        <v>1034</v>
      </c>
      <c r="C552" s="21" t="s">
        <v>577</v>
      </c>
      <c r="D552" s="21" t="s">
        <v>10</v>
      </c>
      <c r="E552" s="21" t="s">
        <v>11</v>
      </c>
      <c r="F552" s="21" t="s">
        <v>12</v>
      </c>
      <c r="G552" s="21" t="s">
        <v>13</v>
      </c>
      <c r="H552" s="21">
        <f>ROUND(Fills_Weekly[[#This Row],[Price2]],2)</f>
        <v>293</v>
      </c>
      <c r="I552" s="22">
        <v>117</v>
      </c>
      <c r="J552" s="21" t="s">
        <v>14</v>
      </c>
      <c r="K552" s="21" t="s">
        <v>1054</v>
      </c>
      <c r="L552" s="23">
        <v>293</v>
      </c>
    </row>
    <row r="553" spans="2:12">
      <c r="B553" s="21" t="s">
        <v>1034</v>
      </c>
      <c r="C553" s="21" t="s">
        <v>1055</v>
      </c>
      <c r="D553" s="21" t="s">
        <v>10</v>
      </c>
      <c r="E553" s="21" t="s">
        <v>11</v>
      </c>
      <c r="F553" s="21" t="s">
        <v>12</v>
      </c>
      <c r="G553" s="21" t="s">
        <v>13</v>
      </c>
      <c r="H553" s="21">
        <f>ROUND(Fills_Weekly[[#This Row],[Price2]],2)</f>
        <v>293</v>
      </c>
      <c r="I553" s="22">
        <v>155</v>
      </c>
      <c r="J553" s="21" t="s">
        <v>14</v>
      </c>
      <c r="K553" s="21" t="s">
        <v>1056</v>
      </c>
      <c r="L553" s="23">
        <v>293</v>
      </c>
    </row>
    <row r="554" spans="2:12">
      <c r="B554" s="21" t="s">
        <v>1034</v>
      </c>
      <c r="C554" s="21" t="s">
        <v>1057</v>
      </c>
      <c r="D554" s="21" t="s">
        <v>10</v>
      </c>
      <c r="E554" s="21" t="s">
        <v>11</v>
      </c>
      <c r="F554" s="21" t="s">
        <v>12</v>
      </c>
      <c r="G554" s="21" t="s">
        <v>13</v>
      </c>
      <c r="H554" s="21">
        <f>ROUND(Fills_Weekly[[#This Row],[Price2]],2)</f>
        <v>293.2</v>
      </c>
      <c r="I554" s="22">
        <v>71</v>
      </c>
      <c r="J554" s="21" t="s">
        <v>14</v>
      </c>
      <c r="K554" s="21" t="s">
        <v>1058</v>
      </c>
      <c r="L554" s="23">
        <v>293.2</v>
      </c>
    </row>
    <row r="555" spans="2:12">
      <c r="B555" s="21" t="s">
        <v>1034</v>
      </c>
      <c r="C555" s="21" t="s">
        <v>1057</v>
      </c>
      <c r="D555" s="21" t="s">
        <v>10</v>
      </c>
      <c r="E555" s="21" t="s">
        <v>11</v>
      </c>
      <c r="F555" s="21" t="s">
        <v>12</v>
      </c>
      <c r="G555" s="21" t="s">
        <v>13</v>
      </c>
      <c r="H555" s="21">
        <f>ROUND(Fills_Weekly[[#This Row],[Price2]],2)</f>
        <v>293.2</v>
      </c>
      <c r="I555" s="22">
        <v>29</v>
      </c>
      <c r="J555" s="21" t="s">
        <v>14</v>
      </c>
      <c r="K555" s="21" t="s">
        <v>1059</v>
      </c>
      <c r="L555" s="23">
        <v>293.2</v>
      </c>
    </row>
    <row r="556" spans="2:12">
      <c r="B556" s="21" t="s">
        <v>1034</v>
      </c>
      <c r="C556" s="21" t="s">
        <v>1057</v>
      </c>
      <c r="D556" s="21" t="s">
        <v>10</v>
      </c>
      <c r="E556" s="21" t="s">
        <v>11</v>
      </c>
      <c r="F556" s="21" t="s">
        <v>12</v>
      </c>
      <c r="G556" s="21" t="s">
        <v>13</v>
      </c>
      <c r="H556" s="21">
        <f>ROUND(Fills_Weekly[[#This Row],[Price2]],2)</f>
        <v>293.2</v>
      </c>
      <c r="I556" s="22">
        <v>65</v>
      </c>
      <c r="J556" s="21" t="s">
        <v>14</v>
      </c>
      <c r="K556" s="21" t="s">
        <v>1060</v>
      </c>
      <c r="L556" s="23">
        <v>293.2</v>
      </c>
    </row>
    <row r="557" spans="2:12">
      <c r="B557" s="21" t="s">
        <v>1034</v>
      </c>
      <c r="C557" s="21" t="s">
        <v>1061</v>
      </c>
      <c r="D557" s="21" t="s">
        <v>10</v>
      </c>
      <c r="E557" s="21" t="s">
        <v>11</v>
      </c>
      <c r="F557" s="21" t="s">
        <v>12</v>
      </c>
      <c r="G557" s="21" t="s">
        <v>13</v>
      </c>
      <c r="H557" s="21">
        <f>ROUND(Fills_Weekly[[#This Row],[Price2]],2)</f>
        <v>292.8</v>
      </c>
      <c r="I557" s="22">
        <v>118</v>
      </c>
      <c r="J557" s="21" t="s">
        <v>14</v>
      </c>
      <c r="K557" s="21" t="s">
        <v>1062</v>
      </c>
      <c r="L557" s="23">
        <v>292.8</v>
      </c>
    </row>
    <row r="558" spans="2:12">
      <c r="B558" s="21" t="s">
        <v>1034</v>
      </c>
      <c r="C558" s="21" t="s">
        <v>1063</v>
      </c>
      <c r="D558" s="21" t="s">
        <v>10</v>
      </c>
      <c r="E558" s="21" t="s">
        <v>11</v>
      </c>
      <c r="F558" s="21" t="s">
        <v>12</v>
      </c>
      <c r="G558" s="21" t="s">
        <v>13</v>
      </c>
      <c r="H558" s="21">
        <f>ROUND(Fills_Weekly[[#This Row],[Price2]],2)</f>
        <v>292.8</v>
      </c>
      <c r="I558" s="22">
        <v>1</v>
      </c>
      <c r="J558" s="21" t="s">
        <v>14</v>
      </c>
      <c r="K558" s="21" t="s">
        <v>1064</v>
      </c>
      <c r="L558" s="23">
        <v>292.8</v>
      </c>
    </row>
    <row r="559" spans="2:12">
      <c r="B559" s="21" t="s">
        <v>1034</v>
      </c>
      <c r="C559" s="21" t="s">
        <v>1065</v>
      </c>
      <c r="D559" s="21" t="s">
        <v>10</v>
      </c>
      <c r="E559" s="21" t="s">
        <v>11</v>
      </c>
      <c r="F559" s="21" t="s">
        <v>12</v>
      </c>
      <c r="G559" s="21" t="s">
        <v>13</v>
      </c>
      <c r="H559" s="21">
        <f>ROUND(Fills_Weekly[[#This Row],[Price2]],2)</f>
        <v>292.60000000000002</v>
      </c>
      <c r="I559" s="22">
        <v>27</v>
      </c>
      <c r="J559" s="21" t="s">
        <v>14</v>
      </c>
      <c r="K559" s="21" t="s">
        <v>1066</v>
      </c>
      <c r="L559" s="23">
        <v>292.60000000000002</v>
      </c>
    </row>
    <row r="560" spans="2:12">
      <c r="B560" s="21" t="s">
        <v>1034</v>
      </c>
      <c r="C560" s="21" t="s">
        <v>1067</v>
      </c>
      <c r="D560" s="21" t="s">
        <v>10</v>
      </c>
      <c r="E560" s="21" t="s">
        <v>11</v>
      </c>
      <c r="F560" s="21" t="s">
        <v>12</v>
      </c>
      <c r="G560" s="21" t="s">
        <v>13</v>
      </c>
      <c r="H560" s="21">
        <f>ROUND(Fills_Weekly[[#This Row],[Price2]],2)</f>
        <v>292.8</v>
      </c>
      <c r="I560" s="22">
        <v>100</v>
      </c>
      <c r="J560" s="21" t="s">
        <v>14</v>
      </c>
      <c r="K560" s="21" t="s">
        <v>1068</v>
      </c>
      <c r="L560" s="23">
        <v>292.8</v>
      </c>
    </row>
    <row r="561" spans="2:12">
      <c r="B561" s="21" t="s">
        <v>1034</v>
      </c>
      <c r="C561" s="21" t="s">
        <v>1069</v>
      </c>
      <c r="D561" s="21" t="s">
        <v>10</v>
      </c>
      <c r="E561" s="21" t="s">
        <v>11</v>
      </c>
      <c r="F561" s="21" t="s">
        <v>12</v>
      </c>
      <c r="G561" s="21" t="s">
        <v>13</v>
      </c>
      <c r="H561" s="21">
        <f>ROUND(Fills_Weekly[[#This Row],[Price2]],2)</f>
        <v>293.2</v>
      </c>
      <c r="I561" s="22">
        <v>9</v>
      </c>
      <c r="J561" s="21" t="s">
        <v>14</v>
      </c>
      <c r="K561" s="21" t="s">
        <v>1070</v>
      </c>
      <c r="L561" s="23">
        <v>293.2</v>
      </c>
    </row>
    <row r="562" spans="2:12">
      <c r="B562" s="21" t="s">
        <v>1034</v>
      </c>
      <c r="C562" s="21" t="s">
        <v>1069</v>
      </c>
      <c r="D562" s="21" t="s">
        <v>10</v>
      </c>
      <c r="E562" s="21" t="s">
        <v>11</v>
      </c>
      <c r="F562" s="21" t="s">
        <v>12</v>
      </c>
      <c r="G562" s="21" t="s">
        <v>13</v>
      </c>
      <c r="H562" s="21">
        <f>ROUND(Fills_Weekly[[#This Row],[Price2]],2)</f>
        <v>293.2</v>
      </c>
      <c r="I562" s="22">
        <v>101</v>
      </c>
      <c r="J562" s="21" t="s">
        <v>14</v>
      </c>
      <c r="K562" s="21" t="s">
        <v>1071</v>
      </c>
      <c r="L562" s="23">
        <v>293.2</v>
      </c>
    </row>
    <row r="563" spans="2:12">
      <c r="B563" s="21" t="s">
        <v>1034</v>
      </c>
      <c r="C563" s="21" t="s">
        <v>1072</v>
      </c>
      <c r="D563" s="21" t="s">
        <v>10</v>
      </c>
      <c r="E563" s="21" t="s">
        <v>11</v>
      </c>
      <c r="F563" s="21" t="s">
        <v>12</v>
      </c>
      <c r="G563" s="21" t="s">
        <v>13</v>
      </c>
      <c r="H563" s="21">
        <f>ROUND(Fills_Weekly[[#This Row],[Price2]],2)</f>
        <v>293.39999999999998</v>
      </c>
      <c r="I563" s="22">
        <v>93</v>
      </c>
      <c r="J563" s="21" t="s">
        <v>14</v>
      </c>
      <c r="K563" s="21" t="s">
        <v>1073</v>
      </c>
      <c r="L563" s="23">
        <v>293.39999999999998</v>
      </c>
    </row>
    <row r="564" spans="2:12">
      <c r="B564" s="21" t="s">
        <v>1034</v>
      </c>
      <c r="C564" s="21" t="s">
        <v>1072</v>
      </c>
      <c r="D564" s="21" t="s">
        <v>10</v>
      </c>
      <c r="E564" s="21" t="s">
        <v>11</v>
      </c>
      <c r="F564" s="21" t="s">
        <v>12</v>
      </c>
      <c r="G564" s="21" t="s">
        <v>13</v>
      </c>
      <c r="H564" s="21">
        <f>ROUND(Fills_Weekly[[#This Row],[Price2]],2)</f>
        <v>293.39999999999998</v>
      </c>
      <c r="I564" s="22">
        <v>115</v>
      </c>
      <c r="J564" s="21" t="s">
        <v>14</v>
      </c>
      <c r="K564" s="21" t="s">
        <v>1074</v>
      </c>
      <c r="L564" s="23">
        <v>293.39999999999998</v>
      </c>
    </row>
    <row r="565" spans="2:12">
      <c r="B565" s="21" t="s">
        <v>1034</v>
      </c>
      <c r="C565" s="21" t="s">
        <v>1075</v>
      </c>
      <c r="D565" s="21" t="s">
        <v>10</v>
      </c>
      <c r="E565" s="21" t="s">
        <v>11</v>
      </c>
      <c r="F565" s="21" t="s">
        <v>12</v>
      </c>
      <c r="G565" s="21" t="s">
        <v>13</v>
      </c>
      <c r="H565" s="21">
        <f>ROUND(Fills_Weekly[[#This Row],[Price2]],2)</f>
        <v>293.60000000000002</v>
      </c>
      <c r="I565" s="22">
        <v>156</v>
      </c>
      <c r="J565" s="21" t="s">
        <v>14</v>
      </c>
      <c r="K565" s="21" t="s">
        <v>1076</v>
      </c>
      <c r="L565" s="23">
        <v>293.60000000000002</v>
      </c>
    </row>
    <row r="566" spans="2:12">
      <c r="B566" s="21" t="s">
        <v>1034</v>
      </c>
      <c r="C566" s="21" t="s">
        <v>1077</v>
      </c>
      <c r="D566" s="21" t="s">
        <v>10</v>
      </c>
      <c r="E566" s="21" t="s">
        <v>11</v>
      </c>
      <c r="F566" s="21" t="s">
        <v>12</v>
      </c>
      <c r="G566" s="21" t="s">
        <v>13</v>
      </c>
      <c r="H566" s="21">
        <f>ROUND(Fills_Weekly[[#This Row],[Price2]],2)</f>
        <v>293.8</v>
      </c>
      <c r="I566" s="22">
        <v>77</v>
      </c>
      <c r="J566" s="21" t="s">
        <v>14</v>
      </c>
      <c r="K566" s="21" t="s">
        <v>1078</v>
      </c>
      <c r="L566" s="23">
        <v>293.8</v>
      </c>
    </row>
    <row r="567" spans="2:12">
      <c r="B567" s="21" t="s">
        <v>1034</v>
      </c>
      <c r="C567" s="21" t="s">
        <v>1077</v>
      </c>
      <c r="D567" s="21" t="s">
        <v>10</v>
      </c>
      <c r="E567" s="21" t="s">
        <v>11</v>
      </c>
      <c r="F567" s="21" t="s">
        <v>12</v>
      </c>
      <c r="G567" s="21" t="s">
        <v>13</v>
      </c>
      <c r="H567" s="21">
        <f>ROUND(Fills_Weekly[[#This Row],[Price2]],2)</f>
        <v>293.8</v>
      </c>
      <c r="I567" s="22">
        <v>1</v>
      </c>
      <c r="J567" s="21" t="s">
        <v>14</v>
      </c>
      <c r="K567" s="21" t="s">
        <v>1079</v>
      </c>
      <c r="L567" s="23">
        <v>293.8</v>
      </c>
    </row>
    <row r="568" spans="2:12">
      <c r="B568" s="21" t="s">
        <v>1034</v>
      </c>
      <c r="C568" s="21" t="s">
        <v>1077</v>
      </c>
      <c r="D568" s="21" t="s">
        <v>10</v>
      </c>
      <c r="E568" s="21" t="s">
        <v>11</v>
      </c>
      <c r="F568" s="21" t="s">
        <v>12</v>
      </c>
      <c r="G568" s="21" t="s">
        <v>13</v>
      </c>
      <c r="H568" s="21">
        <f>ROUND(Fills_Weekly[[#This Row],[Price2]],2)</f>
        <v>293.8</v>
      </c>
      <c r="I568" s="22">
        <v>2</v>
      </c>
      <c r="J568" s="21" t="s">
        <v>14</v>
      </c>
      <c r="K568" s="21" t="s">
        <v>1080</v>
      </c>
      <c r="L568" s="23">
        <v>293.8</v>
      </c>
    </row>
    <row r="569" spans="2:12">
      <c r="B569" s="21" t="s">
        <v>1034</v>
      </c>
      <c r="C569" s="21" t="s">
        <v>1077</v>
      </c>
      <c r="D569" s="21" t="s">
        <v>10</v>
      </c>
      <c r="E569" s="21" t="s">
        <v>11</v>
      </c>
      <c r="F569" s="21" t="s">
        <v>12</v>
      </c>
      <c r="G569" s="21" t="s">
        <v>13</v>
      </c>
      <c r="H569" s="21">
        <f>ROUND(Fills_Weekly[[#This Row],[Price2]],2)</f>
        <v>293.8</v>
      </c>
      <c r="I569" s="22">
        <v>35</v>
      </c>
      <c r="J569" s="21" t="s">
        <v>14</v>
      </c>
      <c r="K569" s="21" t="s">
        <v>1081</v>
      </c>
      <c r="L569" s="23">
        <v>293.8</v>
      </c>
    </row>
    <row r="570" spans="2:12">
      <c r="B570" s="21" t="s">
        <v>1034</v>
      </c>
      <c r="C570" s="21" t="s">
        <v>1082</v>
      </c>
      <c r="D570" s="21" t="s">
        <v>10</v>
      </c>
      <c r="E570" s="21" t="s">
        <v>11</v>
      </c>
      <c r="F570" s="21" t="s">
        <v>12</v>
      </c>
      <c r="G570" s="21" t="s">
        <v>13</v>
      </c>
      <c r="H570" s="21">
        <f>ROUND(Fills_Weekly[[#This Row],[Price2]],2)</f>
        <v>293.60000000000002</v>
      </c>
      <c r="I570" s="22">
        <v>132</v>
      </c>
      <c r="J570" s="21" t="s">
        <v>14</v>
      </c>
      <c r="K570" s="21" t="s">
        <v>1083</v>
      </c>
      <c r="L570" s="23">
        <v>293.60000000000002</v>
      </c>
    </row>
    <row r="571" spans="2:12">
      <c r="B571" s="21" t="s">
        <v>1034</v>
      </c>
      <c r="C571" s="21" t="s">
        <v>1084</v>
      </c>
      <c r="D571" s="21" t="s">
        <v>10</v>
      </c>
      <c r="E571" s="21" t="s">
        <v>11</v>
      </c>
      <c r="F571" s="21" t="s">
        <v>12</v>
      </c>
      <c r="G571" s="21" t="s">
        <v>13</v>
      </c>
      <c r="H571" s="21">
        <f>ROUND(Fills_Weekly[[#This Row],[Price2]],2)</f>
        <v>293.8</v>
      </c>
      <c r="I571" s="22">
        <v>199</v>
      </c>
      <c r="J571" s="21" t="s">
        <v>14</v>
      </c>
      <c r="K571" s="21" t="s">
        <v>1085</v>
      </c>
      <c r="L571" s="23">
        <v>293.8</v>
      </c>
    </row>
    <row r="572" spans="2:12">
      <c r="B572" s="21" t="s">
        <v>1034</v>
      </c>
      <c r="C572" s="21" t="s">
        <v>1086</v>
      </c>
      <c r="D572" s="21" t="s">
        <v>10</v>
      </c>
      <c r="E572" s="21" t="s">
        <v>11</v>
      </c>
      <c r="F572" s="21" t="s">
        <v>12</v>
      </c>
      <c r="G572" s="21" t="s">
        <v>13</v>
      </c>
      <c r="H572" s="21">
        <f>ROUND(Fills_Weekly[[#This Row],[Price2]],2)</f>
        <v>294</v>
      </c>
      <c r="I572" s="22">
        <v>111</v>
      </c>
      <c r="J572" s="21" t="s">
        <v>14</v>
      </c>
      <c r="K572" s="21" t="s">
        <v>1087</v>
      </c>
      <c r="L572" s="23">
        <v>294</v>
      </c>
    </row>
    <row r="573" spans="2:12">
      <c r="B573" s="21" t="s">
        <v>1034</v>
      </c>
      <c r="C573" s="21" t="s">
        <v>1088</v>
      </c>
      <c r="D573" s="21" t="s">
        <v>10</v>
      </c>
      <c r="E573" s="21" t="s">
        <v>11</v>
      </c>
      <c r="F573" s="21" t="s">
        <v>12</v>
      </c>
      <c r="G573" s="21" t="s">
        <v>13</v>
      </c>
      <c r="H573" s="21">
        <f>ROUND(Fills_Weekly[[#This Row],[Price2]],2)</f>
        <v>294</v>
      </c>
      <c r="I573" s="22">
        <v>2</v>
      </c>
      <c r="J573" s="21" t="s">
        <v>14</v>
      </c>
      <c r="K573" s="21" t="s">
        <v>1089</v>
      </c>
      <c r="L573" s="23">
        <v>294</v>
      </c>
    </row>
    <row r="574" spans="2:12">
      <c r="B574" s="21" t="s">
        <v>1034</v>
      </c>
      <c r="C574" s="21" t="s">
        <v>1090</v>
      </c>
      <c r="D574" s="21" t="s">
        <v>10</v>
      </c>
      <c r="E574" s="21" t="s">
        <v>11</v>
      </c>
      <c r="F574" s="21" t="s">
        <v>12</v>
      </c>
      <c r="G574" s="21" t="s">
        <v>13</v>
      </c>
      <c r="H574" s="21">
        <f>ROUND(Fills_Weekly[[#This Row],[Price2]],2)</f>
        <v>294.2</v>
      </c>
      <c r="I574" s="22">
        <v>522</v>
      </c>
      <c r="J574" s="21" t="s">
        <v>14</v>
      </c>
      <c r="K574" s="21" t="s">
        <v>1091</v>
      </c>
      <c r="L574" s="23">
        <v>294.2</v>
      </c>
    </row>
    <row r="575" spans="2:12">
      <c r="B575" s="21" t="s">
        <v>1034</v>
      </c>
      <c r="C575" s="21" t="s">
        <v>1090</v>
      </c>
      <c r="D575" s="21" t="s">
        <v>10</v>
      </c>
      <c r="E575" s="21" t="s">
        <v>11</v>
      </c>
      <c r="F575" s="21" t="s">
        <v>12</v>
      </c>
      <c r="G575" s="21" t="s">
        <v>13</v>
      </c>
      <c r="H575" s="21">
        <f>ROUND(Fills_Weekly[[#This Row],[Price2]],2)</f>
        <v>294.2</v>
      </c>
      <c r="I575" s="22">
        <v>21</v>
      </c>
      <c r="J575" s="21" t="s">
        <v>14</v>
      </c>
      <c r="K575" s="21" t="s">
        <v>1092</v>
      </c>
      <c r="L575" s="23">
        <v>294.2</v>
      </c>
    </row>
    <row r="576" spans="2:12">
      <c r="B576" s="21" t="s">
        <v>1034</v>
      </c>
      <c r="C576" s="21" t="s">
        <v>1093</v>
      </c>
      <c r="D576" s="21" t="s">
        <v>10</v>
      </c>
      <c r="E576" s="21" t="s">
        <v>11</v>
      </c>
      <c r="F576" s="21" t="s">
        <v>12</v>
      </c>
      <c r="G576" s="21" t="s">
        <v>13</v>
      </c>
      <c r="H576" s="21">
        <f>ROUND(Fills_Weekly[[#This Row],[Price2]],2)</f>
        <v>293.8</v>
      </c>
      <c r="I576" s="22">
        <v>170</v>
      </c>
      <c r="J576" s="21" t="s">
        <v>14</v>
      </c>
      <c r="K576" s="21" t="s">
        <v>1094</v>
      </c>
      <c r="L576" s="23">
        <v>293.8</v>
      </c>
    </row>
    <row r="577" spans="2:12">
      <c r="B577" s="21" t="s">
        <v>1034</v>
      </c>
      <c r="C577" s="21" t="s">
        <v>1095</v>
      </c>
      <c r="D577" s="21" t="s">
        <v>10</v>
      </c>
      <c r="E577" s="21" t="s">
        <v>11</v>
      </c>
      <c r="F577" s="21" t="s">
        <v>12</v>
      </c>
      <c r="G577" s="21" t="s">
        <v>13</v>
      </c>
      <c r="H577" s="21">
        <f>ROUND(Fills_Weekly[[#This Row],[Price2]],2)</f>
        <v>294</v>
      </c>
      <c r="I577" s="22">
        <v>17</v>
      </c>
      <c r="J577" s="21" t="s">
        <v>14</v>
      </c>
      <c r="K577" s="21" t="s">
        <v>1096</v>
      </c>
      <c r="L577" s="23">
        <v>294</v>
      </c>
    </row>
    <row r="578" spans="2:12">
      <c r="B578" s="21" t="s">
        <v>1034</v>
      </c>
      <c r="C578" s="21" t="s">
        <v>1095</v>
      </c>
      <c r="D578" s="21" t="s">
        <v>10</v>
      </c>
      <c r="E578" s="21" t="s">
        <v>11</v>
      </c>
      <c r="F578" s="21" t="s">
        <v>12</v>
      </c>
      <c r="G578" s="21" t="s">
        <v>13</v>
      </c>
      <c r="H578" s="21">
        <f>ROUND(Fills_Weekly[[#This Row],[Price2]],2)</f>
        <v>294</v>
      </c>
      <c r="I578" s="22">
        <v>151</v>
      </c>
      <c r="J578" s="21" t="s">
        <v>14</v>
      </c>
      <c r="K578" s="21" t="s">
        <v>1097</v>
      </c>
      <c r="L578" s="23">
        <v>294</v>
      </c>
    </row>
    <row r="579" spans="2:12">
      <c r="B579" s="21" t="s">
        <v>1034</v>
      </c>
      <c r="C579" s="21" t="s">
        <v>1098</v>
      </c>
      <c r="D579" s="21" t="s">
        <v>10</v>
      </c>
      <c r="E579" s="21" t="s">
        <v>11</v>
      </c>
      <c r="F579" s="21" t="s">
        <v>12</v>
      </c>
      <c r="G579" s="21" t="s">
        <v>13</v>
      </c>
      <c r="H579" s="21">
        <f>ROUND(Fills_Weekly[[#This Row],[Price2]],2)</f>
        <v>294.2</v>
      </c>
      <c r="I579" s="22">
        <v>180</v>
      </c>
      <c r="J579" s="21" t="s">
        <v>14</v>
      </c>
      <c r="K579" s="21" t="s">
        <v>1099</v>
      </c>
      <c r="L579" s="23">
        <v>294.2</v>
      </c>
    </row>
    <row r="580" spans="2:12">
      <c r="B580" s="21" t="s">
        <v>1034</v>
      </c>
      <c r="C580" s="21" t="s">
        <v>1100</v>
      </c>
      <c r="D580" s="21" t="s">
        <v>10</v>
      </c>
      <c r="E580" s="21" t="s">
        <v>11</v>
      </c>
      <c r="F580" s="21" t="s">
        <v>12</v>
      </c>
      <c r="G580" s="21" t="s">
        <v>13</v>
      </c>
      <c r="H580" s="21">
        <f>ROUND(Fills_Weekly[[#This Row],[Price2]],2)</f>
        <v>294.39999999999998</v>
      </c>
      <c r="I580" s="22">
        <v>66</v>
      </c>
      <c r="J580" s="21" t="s">
        <v>14</v>
      </c>
      <c r="K580" s="21" t="s">
        <v>1101</v>
      </c>
      <c r="L580" s="23">
        <v>294.39999999999998</v>
      </c>
    </row>
    <row r="581" spans="2:12">
      <c r="B581" s="21" t="s">
        <v>1034</v>
      </c>
      <c r="C581" s="21" t="s">
        <v>1100</v>
      </c>
      <c r="D581" s="21" t="s">
        <v>10</v>
      </c>
      <c r="E581" s="21" t="s">
        <v>11</v>
      </c>
      <c r="F581" s="21" t="s">
        <v>12</v>
      </c>
      <c r="G581" s="21" t="s">
        <v>13</v>
      </c>
      <c r="H581" s="21">
        <f>ROUND(Fills_Weekly[[#This Row],[Price2]],2)</f>
        <v>294.39999999999998</v>
      </c>
      <c r="I581" s="22">
        <v>47</v>
      </c>
      <c r="J581" s="21" t="s">
        <v>14</v>
      </c>
      <c r="K581" s="21" t="s">
        <v>1102</v>
      </c>
      <c r="L581" s="23">
        <v>294.39999999999998</v>
      </c>
    </row>
    <row r="582" spans="2:12">
      <c r="B582" s="21" t="s">
        <v>1034</v>
      </c>
      <c r="C582" s="21" t="s">
        <v>1100</v>
      </c>
      <c r="D582" s="21" t="s">
        <v>10</v>
      </c>
      <c r="E582" s="21" t="s">
        <v>11</v>
      </c>
      <c r="F582" s="21" t="s">
        <v>12</v>
      </c>
      <c r="G582" s="21" t="s">
        <v>13</v>
      </c>
      <c r="H582" s="21">
        <f>ROUND(Fills_Weekly[[#This Row],[Price2]],2)</f>
        <v>294.39999999999998</v>
      </c>
      <c r="I582" s="22">
        <v>40</v>
      </c>
      <c r="J582" s="21" t="s">
        <v>14</v>
      </c>
      <c r="K582" s="21" t="s">
        <v>1103</v>
      </c>
      <c r="L582" s="23">
        <v>294.39999999999998</v>
      </c>
    </row>
    <row r="583" spans="2:12">
      <c r="B583" s="21" t="s">
        <v>1034</v>
      </c>
      <c r="C583" s="21" t="s">
        <v>1100</v>
      </c>
      <c r="D583" s="21" t="s">
        <v>10</v>
      </c>
      <c r="E583" s="21" t="s">
        <v>11</v>
      </c>
      <c r="F583" s="21" t="s">
        <v>12</v>
      </c>
      <c r="G583" s="21" t="s">
        <v>13</v>
      </c>
      <c r="H583" s="21">
        <f>ROUND(Fills_Weekly[[#This Row],[Price2]],2)</f>
        <v>294.39999999999998</v>
      </c>
      <c r="I583" s="22">
        <v>69</v>
      </c>
      <c r="J583" s="21" t="s">
        <v>14</v>
      </c>
      <c r="K583" s="21" t="s">
        <v>1104</v>
      </c>
      <c r="L583" s="23">
        <v>294.39999999999998</v>
      </c>
    </row>
    <row r="584" spans="2:12">
      <c r="B584" s="21" t="s">
        <v>1034</v>
      </c>
      <c r="C584" s="21" t="s">
        <v>1105</v>
      </c>
      <c r="D584" s="21" t="s">
        <v>10</v>
      </c>
      <c r="E584" s="21" t="s">
        <v>11</v>
      </c>
      <c r="F584" s="21" t="s">
        <v>12</v>
      </c>
      <c r="G584" s="21" t="s">
        <v>13</v>
      </c>
      <c r="H584" s="21">
        <f>ROUND(Fills_Weekly[[#This Row],[Price2]],2)</f>
        <v>294</v>
      </c>
      <c r="I584" s="22">
        <v>91</v>
      </c>
      <c r="J584" s="21" t="s">
        <v>14</v>
      </c>
      <c r="K584" s="21" t="s">
        <v>1106</v>
      </c>
      <c r="L584" s="23">
        <v>294</v>
      </c>
    </row>
    <row r="585" spans="2:12">
      <c r="B585" s="21" t="s">
        <v>1034</v>
      </c>
      <c r="C585" s="21" t="s">
        <v>1107</v>
      </c>
      <c r="D585" s="21" t="s">
        <v>10</v>
      </c>
      <c r="E585" s="21" t="s">
        <v>11</v>
      </c>
      <c r="F585" s="21" t="s">
        <v>12</v>
      </c>
      <c r="G585" s="21" t="s">
        <v>13</v>
      </c>
      <c r="H585" s="21">
        <f>ROUND(Fills_Weekly[[#This Row],[Price2]],2)</f>
        <v>293.8</v>
      </c>
      <c r="I585" s="22">
        <v>100</v>
      </c>
      <c r="J585" s="21" t="s">
        <v>14</v>
      </c>
      <c r="K585" s="21" t="s">
        <v>1108</v>
      </c>
      <c r="L585" s="23">
        <v>293.8</v>
      </c>
    </row>
    <row r="586" spans="2:12">
      <c r="B586" s="21" t="s">
        <v>1034</v>
      </c>
      <c r="C586" s="21" t="s">
        <v>1109</v>
      </c>
      <c r="D586" s="21" t="s">
        <v>10</v>
      </c>
      <c r="E586" s="21" t="s">
        <v>11</v>
      </c>
      <c r="F586" s="21" t="s">
        <v>12</v>
      </c>
      <c r="G586" s="21" t="s">
        <v>13</v>
      </c>
      <c r="H586" s="21">
        <f>ROUND(Fills_Weekly[[#This Row],[Price2]],2)</f>
        <v>293.60000000000002</v>
      </c>
      <c r="I586" s="22">
        <v>204</v>
      </c>
      <c r="J586" s="21" t="s">
        <v>14</v>
      </c>
      <c r="K586" s="21" t="s">
        <v>1110</v>
      </c>
      <c r="L586" s="23">
        <v>293.60000000000002</v>
      </c>
    </row>
    <row r="587" spans="2:12">
      <c r="B587" s="21" t="s">
        <v>1034</v>
      </c>
      <c r="C587" s="21" t="s">
        <v>1111</v>
      </c>
      <c r="D587" s="21" t="s">
        <v>10</v>
      </c>
      <c r="E587" s="21" t="s">
        <v>11</v>
      </c>
      <c r="F587" s="21" t="s">
        <v>12</v>
      </c>
      <c r="G587" s="21" t="s">
        <v>13</v>
      </c>
      <c r="H587" s="21">
        <f>ROUND(Fills_Weekly[[#This Row],[Price2]],2)</f>
        <v>293.2</v>
      </c>
      <c r="I587" s="22">
        <v>258</v>
      </c>
      <c r="J587" s="21" t="s">
        <v>14</v>
      </c>
      <c r="K587" s="21" t="s">
        <v>1112</v>
      </c>
      <c r="L587" s="23">
        <v>293.2</v>
      </c>
    </row>
    <row r="588" spans="2:12">
      <c r="B588" s="21" t="s">
        <v>1034</v>
      </c>
      <c r="C588" s="21" t="s">
        <v>1113</v>
      </c>
      <c r="D588" s="21" t="s">
        <v>10</v>
      </c>
      <c r="E588" s="21" t="s">
        <v>11</v>
      </c>
      <c r="F588" s="21" t="s">
        <v>12</v>
      </c>
      <c r="G588" s="21" t="s">
        <v>13</v>
      </c>
      <c r="H588" s="21">
        <f>ROUND(Fills_Weekly[[#This Row],[Price2]],2)</f>
        <v>293.60000000000002</v>
      </c>
      <c r="I588" s="22">
        <v>84</v>
      </c>
      <c r="J588" s="21" t="s">
        <v>14</v>
      </c>
      <c r="K588" s="21" t="s">
        <v>1114</v>
      </c>
      <c r="L588" s="23">
        <v>293.60000000000002</v>
      </c>
    </row>
    <row r="589" spans="2:12">
      <c r="B589" s="21" t="s">
        <v>1034</v>
      </c>
      <c r="C589" s="21" t="s">
        <v>1113</v>
      </c>
      <c r="D589" s="21" t="s">
        <v>10</v>
      </c>
      <c r="E589" s="21" t="s">
        <v>11</v>
      </c>
      <c r="F589" s="21" t="s">
        <v>12</v>
      </c>
      <c r="G589" s="21" t="s">
        <v>13</v>
      </c>
      <c r="H589" s="21">
        <f>ROUND(Fills_Weekly[[#This Row],[Price2]],2)</f>
        <v>293.60000000000002</v>
      </c>
      <c r="I589" s="22">
        <v>252</v>
      </c>
      <c r="J589" s="21" t="s">
        <v>14</v>
      </c>
      <c r="K589" s="21" t="s">
        <v>1115</v>
      </c>
      <c r="L589" s="23">
        <v>293.60000000000002</v>
      </c>
    </row>
    <row r="590" spans="2:12">
      <c r="B590" s="21" t="s">
        <v>1034</v>
      </c>
      <c r="C590" s="21" t="s">
        <v>1113</v>
      </c>
      <c r="D590" s="21" t="s">
        <v>10</v>
      </c>
      <c r="E590" s="21" t="s">
        <v>11</v>
      </c>
      <c r="F590" s="21" t="s">
        <v>12</v>
      </c>
      <c r="G590" s="21" t="s">
        <v>13</v>
      </c>
      <c r="H590" s="21">
        <f>ROUND(Fills_Weekly[[#This Row],[Price2]],2)</f>
        <v>293.60000000000002</v>
      </c>
      <c r="I590" s="22">
        <v>56</v>
      </c>
      <c r="J590" s="21" t="s">
        <v>14</v>
      </c>
      <c r="K590" s="21" t="s">
        <v>1116</v>
      </c>
      <c r="L590" s="23">
        <v>293.60000000000002</v>
      </c>
    </row>
    <row r="591" spans="2:12">
      <c r="B591" s="21" t="s">
        <v>1034</v>
      </c>
      <c r="C591" s="21" t="s">
        <v>1113</v>
      </c>
      <c r="D591" s="21" t="s">
        <v>10</v>
      </c>
      <c r="E591" s="21" t="s">
        <v>11</v>
      </c>
      <c r="F591" s="21" t="s">
        <v>12</v>
      </c>
      <c r="G591" s="21" t="s">
        <v>13</v>
      </c>
      <c r="H591" s="21">
        <f>ROUND(Fills_Weekly[[#This Row],[Price2]],2)</f>
        <v>293.60000000000002</v>
      </c>
      <c r="I591" s="22">
        <v>52</v>
      </c>
      <c r="J591" s="21" t="s">
        <v>14</v>
      </c>
      <c r="K591" s="21" t="s">
        <v>1117</v>
      </c>
      <c r="L591" s="23">
        <v>293.60000000000002</v>
      </c>
    </row>
    <row r="592" spans="2:12">
      <c r="B592" s="21" t="s">
        <v>1034</v>
      </c>
      <c r="C592" s="21" t="s">
        <v>1118</v>
      </c>
      <c r="D592" s="21" t="s">
        <v>10</v>
      </c>
      <c r="E592" s="21" t="s">
        <v>11</v>
      </c>
      <c r="F592" s="21" t="s">
        <v>12</v>
      </c>
      <c r="G592" s="21" t="s">
        <v>13</v>
      </c>
      <c r="H592" s="21">
        <f>ROUND(Fills_Weekly[[#This Row],[Price2]],2)</f>
        <v>292.8</v>
      </c>
      <c r="I592" s="22">
        <v>25</v>
      </c>
      <c r="J592" s="21" t="s">
        <v>14</v>
      </c>
      <c r="K592" s="21" t="s">
        <v>1119</v>
      </c>
      <c r="L592" s="23">
        <v>292.8</v>
      </c>
    </row>
    <row r="593" spans="2:12">
      <c r="B593" s="21" t="s">
        <v>1034</v>
      </c>
      <c r="C593" s="21" t="s">
        <v>1120</v>
      </c>
      <c r="D593" s="21" t="s">
        <v>10</v>
      </c>
      <c r="E593" s="21" t="s">
        <v>11</v>
      </c>
      <c r="F593" s="21" t="s">
        <v>12</v>
      </c>
      <c r="G593" s="21" t="s">
        <v>13</v>
      </c>
      <c r="H593" s="21">
        <f>ROUND(Fills_Weekly[[#This Row],[Price2]],2)</f>
        <v>292.8</v>
      </c>
      <c r="I593" s="22">
        <v>43</v>
      </c>
      <c r="J593" s="21" t="s">
        <v>14</v>
      </c>
      <c r="K593" s="21" t="s">
        <v>1121</v>
      </c>
      <c r="L593" s="23">
        <v>292.8</v>
      </c>
    </row>
    <row r="594" spans="2:12">
      <c r="B594" s="21" t="s">
        <v>1034</v>
      </c>
      <c r="C594" s="21" t="s">
        <v>1122</v>
      </c>
      <c r="D594" s="21" t="s">
        <v>10</v>
      </c>
      <c r="E594" s="21" t="s">
        <v>11</v>
      </c>
      <c r="F594" s="21" t="s">
        <v>12</v>
      </c>
      <c r="G594" s="21" t="s">
        <v>13</v>
      </c>
      <c r="H594" s="21">
        <f>ROUND(Fills_Weekly[[#This Row],[Price2]],2)</f>
        <v>292</v>
      </c>
      <c r="I594" s="22">
        <v>46</v>
      </c>
      <c r="J594" s="21" t="s">
        <v>14</v>
      </c>
      <c r="K594" s="21" t="s">
        <v>1123</v>
      </c>
      <c r="L594" s="23">
        <v>292</v>
      </c>
    </row>
    <row r="595" spans="2:12">
      <c r="B595" s="21" t="s">
        <v>1034</v>
      </c>
      <c r="C595" s="21" t="s">
        <v>1124</v>
      </c>
      <c r="D595" s="21" t="s">
        <v>10</v>
      </c>
      <c r="E595" s="21" t="s">
        <v>11</v>
      </c>
      <c r="F595" s="21" t="s">
        <v>12</v>
      </c>
      <c r="G595" s="21" t="s">
        <v>13</v>
      </c>
      <c r="H595" s="21">
        <f>ROUND(Fills_Weekly[[#This Row],[Price2]],2)</f>
        <v>292</v>
      </c>
      <c r="I595" s="22">
        <v>112</v>
      </c>
      <c r="J595" s="21" t="s">
        <v>14</v>
      </c>
      <c r="K595" s="21" t="s">
        <v>1125</v>
      </c>
      <c r="L595" s="23">
        <v>292</v>
      </c>
    </row>
    <row r="596" spans="2:12">
      <c r="B596" s="21" t="s">
        <v>1034</v>
      </c>
      <c r="C596" s="21" t="s">
        <v>1126</v>
      </c>
      <c r="D596" s="21" t="s">
        <v>10</v>
      </c>
      <c r="E596" s="21" t="s">
        <v>11</v>
      </c>
      <c r="F596" s="21" t="s">
        <v>12</v>
      </c>
      <c r="G596" s="21" t="s">
        <v>13</v>
      </c>
      <c r="H596" s="21">
        <f>ROUND(Fills_Weekly[[#This Row],[Price2]],2)</f>
        <v>292.2</v>
      </c>
      <c r="I596" s="22">
        <v>38</v>
      </c>
      <c r="J596" s="21" t="s">
        <v>14</v>
      </c>
      <c r="K596" s="21" t="s">
        <v>1127</v>
      </c>
      <c r="L596" s="23">
        <v>292.2</v>
      </c>
    </row>
    <row r="597" spans="2:12">
      <c r="B597" s="21" t="s">
        <v>1034</v>
      </c>
      <c r="C597" s="21" t="s">
        <v>1128</v>
      </c>
      <c r="D597" s="21" t="s">
        <v>10</v>
      </c>
      <c r="E597" s="21" t="s">
        <v>11</v>
      </c>
      <c r="F597" s="21" t="s">
        <v>12</v>
      </c>
      <c r="G597" s="21" t="s">
        <v>13</v>
      </c>
      <c r="H597" s="21">
        <f>ROUND(Fills_Weekly[[#This Row],[Price2]],2)</f>
        <v>292.2</v>
      </c>
      <c r="I597" s="22">
        <v>3</v>
      </c>
      <c r="J597" s="21" t="s">
        <v>14</v>
      </c>
      <c r="K597" s="21" t="s">
        <v>1129</v>
      </c>
      <c r="L597" s="23">
        <v>292.2</v>
      </c>
    </row>
    <row r="598" spans="2:12">
      <c r="B598" s="21" t="s">
        <v>1034</v>
      </c>
      <c r="C598" s="21" t="s">
        <v>1130</v>
      </c>
      <c r="D598" s="21" t="s">
        <v>10</v>
      </c>
      <c r="E598" s="21" t="s">
        <v>11</v>
      </c>
      <c r="F598" s="21" t="s">
        <v>12</v>
      </c>
      <c r="G598" s="21" t="s">
        <v>13</v>
      </c>
      <c r="H598" s="21">
        <f>ROUND(Fills_Weekly[[#This Row],[Price2]],2)</f>
        <v>292.2</v>
      </c>
      <c r="I598" s="22">
        <v>24</v>
      </c>
      <c r="J598" s="21" t="s">
        <v>14</v>
      </c>
      <c r="K598" s="21" t="s">
        <v>1131</v>
      </c>
      <c r="L598" s="23">
        <v>292.2</v>
      </c>
    </row>
    <row r="599" spans="2:12">
      <c r="B599" s="21" t="s">
        <v>1034</v>
      </c>
      <c r="C599" s="21" t="s">
        <v>1132</v>
      </c>
      <c r="D599" s="21" t="s">
        <v>10</v>
      </c>
      <c r="E599" s="21" t="s">
        <v>11</v>
      </c>
      <c r="F599" s="21" t="s">
        <v>12</v>
      </c>
      <c r="G599" s="21" t="s">
        <v>13</v>
      </c>
      <c r="H599" s="21">
        <f>ROUND(Fills_Weekly[[#This Row],[Price2]],2)</f>
        <v>292.2</v>
      </c>
      <c r="I599" s="22">
        <v>12</v>
      </c>
      <c r="J599" s="21" t="s">
        <v>14</v>
      </c>
      <c r="K599" s="21" t="s">
        <v>1133</v>
      </c>
      <c r="L599" s="23">
        <v>292.2</v>
      </c>
    </row>
    <row r="600" spans="2:12">
      <c r="B600" s="21" t="s">
        <v>1034</v>
      </c>
      <c r="C600" s="21" t="s">
        <v>1134</v>
      </c>
      <c r="D600" s="21" t="s">
        <v>10</v>
      </c>
      <c r="E600" s="21" t="s">
        <v>11</v>
      </c>
      <c r="F600" s="21" t="s">
        <v>12</v>
      </c>
      <c r="G600" s="21" t="s">
        <v>13</v>
      </c>
      <c r="H600" s="21">
        <f>ROUND(Fills_Weekly[[#This Row],[Price2]],2)</f>
        <v>293</v>
      </c>
      <c r="I600" s="22">
        <v>115</v>
      </c>
      <c r="J600" s="21" t="s">
        <v>14</v>
      </c>
      <c r="K600" s="21" t="s">
        <v>1135</v>
      </c>
      <c r="L600" s="23">
        <v>293</v>
      </c>
    </row>
    <row r="601" spans="2:12">
      <c r="B601" s="21" t="s">
        <v>1034</v>
      </c>
      <c r="C601" s="21" t="s">
        <v>1136</v>
      </c>
      <c r="D601" s="21" t="s">
        <v>10</v>
      </c>
      <c r="E601" s="21" t="s">
        <v>11</v>
      </c>
      <c r="F601" s="21" t="s">
        <v>12</v>
      </c>
      <c r="G601" s="21" t="s">
        <v>13</v>
      </c>
      <c r="H601" s="21">
        <f>ROUND(Fills_Weekly[[#This Row],[Price2]],2)</f>
        <v>293.60000000000002</v>
      </c>
      <c r="I601" s="22">
        <v>133</v>
      </c>
      <c r="J601" s="21" t="s">
        <v>14</v>
      </c>
      <c r="K601" s="21" t="s">
        <v>1137</v>
      </c>
      <c r="L601" s="23">
        <v>293.60000000000002</v>
      </c>
    </row>
    <row r="602" spans="2:12">
      <c r="B602" s="21" t="s">
        <v>1034</v>
      </c>
      <c r="C602" s="21" t="s">
        <v>1136</v>
      </c>
      <c r="D602" s="21" t="s">
        <v>10</v>
      </c>
      <c r="E602" s="21" t="s">
        <v>11</v>
      </c>
      <c r="F602" s="21" t="s">
        <v>12</v>
      </c>
      <c r="G602" s="21" t="s">
        <v>13</v>
      </c>
      <c r="H602" s="21">
        <f>ROUND(Fills_Weekly[[#This Row],[Price2]],2)</f>
        <v>293.60000000000002</v>
      </c>
      <c r="I602" s="22">
        <v>175</v>
      </c>
      <c r="J602" s="21" t="s">
        <v>14</v>
      </c>
      <c r="K602" s="21" t="s">
        <v>1138</v>
      </c>
      <c r="L602" s="23">
        <v>293.60000000000002</v>
      </c>
    </row>
    <row r="603" spans="2:12">
      <c r="B603" s="21" t="s">
        <v>1034</v>
      </c>
      <c r="C603" s="21" t="s">
        <v>1139</v>
      </c>
      <c r="D603" s="21" t="s">
        <v>10</v>
      </c>
      <c r="E603" s="21" t="s">
        <v>11</v>
      </c>
      <c r="F603" s="21" t="s">
        <v>12</v>
      </c>
      <c r="G603" s="21" t="s">
        <v>13</v>
      </c>
      <c r="H603" s="21">
        <f>ROUND(Fills_Weekly[[#This Row],[Price2]],2)</f>
        <v>293.39999999999998</v>
      </c>
      <c r="I603" s="22">
        <v>7</v>
      </c>
      <c r="J603" s="21" t="s">
        <v>14</v>
      </c>
      <c r="K603" s="21" t="s">
        <v>1140</v>
      </c>
      <c r="L603" s="23">
        <v>293.39999999999998</v>
      </c>
    </row>
    <row r="604" spans="2:12">
      <c r="B604" s="21" t="s">
        <v>1034</v>
      </c>
      <c r="C604" s="21" t="s">
        <v>1141</v>
      </c>
      <c r="D604" s="21" t="s">
        <v>10</v>
      </c>
      <c r="E604" s="21" t="s">
        <v>11</v>
      </c>
      <c r="F604" s="21" t="s">
        <v>12</v>
      </c>
      <c r="G604" s="21" t="s">
        <v>13</v>
      </c>
      <c r="H604" s="21">
        <f>ROUND(Fills_Weekly[[#This Row],[Price2]],2)</f>
        <v>293.60000000000002</v>
      </c>
      <c r="I604" s="22">
        <v>104</v>
      </c>
      <c r="J604" s="21" t="s">
        <v>14</v>
      </c>
      <c r="K604" s="21" t="s">
        <v>1142</v>
      </c>
      <c r="L604" s="23">
        <v>293.60000000000002</v>
      </c>
    </row>
    <row r="605" spans="2:12">
      <c r="B605" s="21" t="s">
        <v>1034</v>
      </c>
      <c r="C605" s="21" t="s">
        <v>1143</v>
      </c>
      <c r="D605" s="21" t="s">
        <v>10</v>
      </c>
      <c r="E605" s="21" t="s">
        <v>11</v>
      </c>
      <c r="F605" s="21" t="s">
        <v>12</v>
      </c>
      <c r="G605" s="21" t="s">
        <v>13</v>
      </c>
      <c r="H605" s="21">
        <f>ROUND(Fills_Weekly[[#This Row],[Price2]],2)</f>
        <v>293.60000000000002</v>
      </c>
      <c r="I605" s="22">
        <v>91</v>
      </c>
      <c r="J605" s="21" t="s">
        <v>14</v>
      </c>
      <c r="K605" s="21" t="s">
        <v>1144</v>
      </c>
      <c r="L605" s="23">
        <v>293.60000000000002</v>
      </c>
    </row>
    <row r="606" spans="2:12">
      <c r="B606" s="21" t="s">
        <v>1034</v>
      </c>
      <c r="C606" s="21" t="s">
        <v>1145</v>
      </c>
      <c r="D606" s="21" t="s">
        <v>10</v>
      </c>
      <c r="E606" s="21" t="s">
        <v>11</v>
      </c>
      <c r="F606" s="21" t="s">
        <v>12</v>
      </c>
      <c r="G606" s="21" t="s">
        <v>13</v>
      </c>
      <c r="H606" s="21">
        <f>ROUND(Fills_Weekly[[#This Row],[Price2]],2)</f>
        <v>293.8</v>
      </c>
      <c r="I606" s="22">
        <v>8</v>
      </c>
      <c r="J606" s="21" t="s">
        <v>14</v>
      </c>
      <c r="K606" s="21" t="s">
        <v>1146</v>
      </c>
      <c r="L606" s="23">
        <v>293.8</v>
      </c>
    </row>
    <row r="607" spans="2:12">
      <c r="B607" s="21" t="s">
        <v>1034</v>
      </c>
      <c r="C607" s="21" t="s">
        <v>1147</v>
      </c>
      <c r="D607" s="21" t="s">
        <v>10</v>
      </c>
      <c r="E607" s="21" t="s">
        <v>11</v>
      </c>
      <c r="F607" s="21" t="s">
        <v>12</v>
      </c>
      <c r="G607" s="21" t="s">
        <v>13</v>
      </c>
      <c r="H607" s="21">
        <f>ROUND(Fills_Weekly[[#This Row],[Price2]],2)</f>
        <v>294</v>
      </c>
      <c r="I607" s="22">
        <v>88</v>
      </c>
      <c r="J607" s="21" t="s">
        <v>14</v>
      </c>
      <c r="K607" s="21" t="s">
        <v>1148</v>
      </c>
      <c r="L607" s="23">
        <v>294</v>
      </c>
    </row>
    <row r="608" spans="2:12">
      <c r="B608" s="21" t="s">
        <v>1034</v>
      </c>
      <c r="C608" s="21" t="s">
        <v>1149</v>
      </c>
      <c r="D608" s="21" t="s">
        <v>10</v>
      </c>
      <c r="E608" s="21" t="s">
        <v>11</v>
      </c>
      <c r="F608" s="21" t="s">
        <v>12</v>
      </c>
      <c r="G608" s="21" t="s">
        <v>13</v>
      </c>
      <c r="H608" s="21">
        <f>ROUND(Fills_Weekly[[#This Row],[Price2]],2)</f>
        <v>294.2</v>
      </c>
      <c r="I608" s="22">
        <v>101</v>
      </c>
      <c r="J608" s="21" t="s">
        <v>14</v>
      </c>
      <c r="K608" s="21" t="s">
        <v>1150</v>
      </c>
      <c r="L608" s="23">
        <v>294.2</v>
      </c>
    </row>
    <row r="609" spans="2:12">
      <c r="B609" s="21" t="s">
        <v>1034</v>
      </c>
      <c r="C609" s="21" t="s">
        <v>1151</v>
      </c>
      <c r="D609" s="21" t="s">
        <v>10</v>
      </c>
      <c r="E609" s="21" t="s">
        <v>11</v>
      </c>
      <c r="F609" s="21" t="s">
        <v>12</v>
      </c>
      <c r="G609" s="21" t="s">
        <v>13</v>
      </c>
      <c r="H609" s="21">
        <f>ROUND(Fills_Weekly[[#This Row],[Price2]],2)</f>
        <v>294.60000000000002</v>
      </c>
      <c r="I609" s="22">
        <v>11</v>
      </c>
      <c r="J609" s="21" t="s">
        <v>14</v>
      </c>
      <c r="K609" s="21" t="s">
        <v>1152</v>
      </c>
      <c r="L609" s="23">
        <v>294.60000000000002</v>
      </c>
    </row>
    <row r="610" spans="2:12">
      <c r="B610" s="21" t="s">
        <v>1034</v>
      </c>
      <c r="C610" s="21" t="s">
        <v>1151</v>
      </c>
      <c r="D610" s="21" t="s">
        <v>10</v>
      </c>
      <c r="E610" s="21" t="s">
        <v>11</v>
      </c>
      <c r="F610" s="21" t="s">
        <v>12</v>
      </c>
      <c r="G610" s="21" t="s">
        <v>13</v>
      </c>
      <c r="H610" s="21">
        <f>ROUND(Fills_Weekly[[#This Row],[Price2]],2)</f>
        <v>294.8</v>
      </c>
      <c r="I610" s="22">
        <v>110</v>
      </c>
      <c r="J610" s="21" t="s">
        <v>14</v>
      </c>
      <c r="K610" s="21" t="s">
        <v>1153</v>
      </c>
      <c r="L610" s="23">
        <v>294.8</v>
      </c>
    </row>
    <row r="611" spans="2:12">
      <c r="B611" s="21" t="s">
        <v>1034</v>
      </c>
      <c r="C611" s="21" t="s">
        <v>1154</v>
      </c>
      <c r="D611" s="21" t="s">
        <v>10</v>
      </c>
      <c r="E611" s="21" t="s">
        <v>11</v>
      </c>
      <c r="F611" s="21" t="s">
        <v>12</v>
      </c>
      <c r="G611" s="21" t="s">
        <v>13</v>
      </c>
      <c r="H611" s="21">
        <f>ROUND(Fills_Weekly[[#This Row],[Price2]],2)</f>
        <v>294.8</v>
      </c>
      <c r="I611" s="22">
        <v>6</v>
      </c>
      <c r="J611" s="21" t="s">
        <v>14</v>
      </c>
      <c r="K611" s="21" t="s">
        <v>1155</v>
      </c>
      <c r="L611" s="23">
        <v>294.8</v>
      </c>
    </row>
    <row r="612" spans="2:12">
      <c r="B612" s="21" t="s">
        <v>1034</v>
      </c>
      <c r="C612" s="21" t="s">
        <v>1156</v>
      </c>
      <c r="D612" s="21" t="s">
        <v>10</v>
      </c>
      <c r="E612" s="21" t="s">
        <v>11</v>
      </c>
      <c r="F612" s="21" t="s">
        <v>12</v>
      </c>
      <c r="G612" s="21" t="s">
        <v>13</v>
      </c>
      <c r="H612" s="21">
        <f>ROUND(Fills_Weekly[[#This Row],[Price2]],2)</f>
        <v>294.8</v>
      </c>
      <c r="I612" s="22">
        <v>1</v>
      </c>
      <c r="J612" s="21" t="s">
        <v>14</v>
      </c>
      <c r="K612" s="21" t="s">
        <v>1157</v>
      </c>
      <c r="L612" s="23">
        <v>294.8</v>
      </c>
    </row>
    <row r="613" spans="2:12">
      <c r="B613" s="21" t="s">
        <v>1034</v>
      </c>
      <c r="C613" s="21" t="s">
        <v>1158</v>
      </c>
      <c r="D613" s="21" t="s">
        <v>10</v>
      </c>
      <c r="E613" s="21" t="s">
        <v>11</v>
      </c>
      <c r="F613" s="21" t="s">
        <v>12</v>
      </c>
      <c r="G613" s="21" t="s">
        <v>13</v>
      </c>
      <c r="H613" s="21">
        <f>ROUND(Fills_Weekly[[#This Row],[Price2]],2)</f>
        <v>295</v>
      </c>
      <c r="I613" s="22">
        <v>81</v>
      </c>
      <c r="J613" s="21" t="s">
        <v>14</v>
      </c>
      <c r="K613" s="21" t="s">
        <v>1159</v>
      </c>
      <c r="L613" s="23">
        <v>295</v>
      </c>
    </row>
    <row r="614" spans="2:12">
      <c r="B614" s="21" t="s">
        <v>1034</v>
      </c>
      <c r="C614" s="21" t="s">
        <v>1160</v>
      </c>
      <c r="D614" s="21" t="s">
        <v>10</v>
      </c>
      <c r="E614" s="21" t="s">
        <v>11</v>
      </c>
      <c r="F614" s="21" t="s">
        <v>12</v>
      </c>
      <c r="G614" s="21" t="s">
        <v>13</v>
      </c>
      <c r="H614" s="21">
        <f>ROUND(Fills_Weekly[[#This Row],[Price2]],2)</f>
        <v>295.8</v>
      </c>
      <c r="I614" s="22">
        <v>89</v>
      </c>
      <c r="J614" s="21" t="s">
        <v>14</v>
      </c>
      <c r="K614" s="21" t="s">
        <v>1161</v>
      </c>
      <c r="L614" s="23">
        <v>295.8</v>
      </c>
    </row>
    <row r="615" spans="2:12">
      <c r="B615" s="21" t="s">
        <v>1034</v>
      </c>
      <c r="C615" s="21" t="s">
        <v>1162</v>
      </c>
      <c r="D615" s="21" t="s">
        <v>10</v>
      </c>
      <c r="E615" s="21" t="s">
        <v>11</v>
      </c>
      <c r="F615" s="21" t="s">
        <v>12</v>
      </c>
      <c r="G615" s="21" t="s">
        <v>13</v>
      </c>
      <c r="H615" s="21">
        <f>ROUND(Fills_Weekly[[#This Row],[Price2]],2)</f>
        <v>294.8</v>
      </c>
      <c r="I615" s="22">
        <v>107</v>
      </c>
      <c r="J615" s="21" t="s">
        <v>14</v>
      </c>
      <c r="K615" s="21" t="s">
        <v>1163</v>
      </c>
      <c r="L615" s="23">
        <v>294.8</v>
      </c>
    </row>
    <row r="616" spans="2:12">
      <c r="B616" s="21" t="s">
        <v>1034</v>
      </c>
      <c r="C616" s="21" t="s">
        <v>1162</v>
      </c>
      <c r="D616" s="21" t="s">
        <v>10</v>
      </c>
      <c r="E616" s="21" t="s">
        <v>11</v>
      </c>
      <c r="F616" s="21" t="s">
        <v>12</v>
      </c>
      <c r="G616" s="21" t="s">
        <v>13</v>
      </c>
      <c r="H616" s="21">
        <f>ROUND(Fills_Weekly[[#This Row],[Price2]],2)</f>
        <v>295</v>
      </c>
      <c r="I616" s="22">
        <v>158</v>
      </c>
      <c r="J616" s="21" t="s">
        <v>14</v>
      </c>
      <c r="K616" s="21" t="s">
        <v>1164</v>
      </c>
      <c r="L616" s="23">
        <v>295</v>
      </c>
    </row>
    <row r="617" spans="2:12">
      <c r="B617" s="21" t="s">
        <v>1034</v>
      </c>
      <c r="C617" s="21" t="s">
        <v>1165</v>
      </c>
      <c r="D617" s="21" t="s">
        <v>10</v>
      </c>
      <c r="E617" s="21" t="s">
        <v>11</v>
      </c>
      <c r="F617" s="21" t="s">
        <v>12</v>
      </c>
      <c r="G617" s="21" t="s">
        <v>13</v>
      </c>
      <c r="H617" s="21">
        <f>ROUND(Fills_Weekly[[#This Row],[Price2]],2)</f>
        <v>295</v>
      </c>
      <c r="I617" s="22">
        <v>98</v>
      </c>
      <c r="J617" s="21" t="s">
        <v>14</v>
      </c>
      <c r="K617" s="21" t="s">
        <v>1166</v>
      </c>
      <c r="L617" s="23">
        <v>295</v>
      </c>
    </row>
    <row r="618" spans="2:12">
      <c r="B618" s="21" t="s">
        <v>1034</v>
      </c>
      <c r="C618" s="21" t="s">
        <v>1167</v>
      </c>
      <c r="D618" s="21" t="s">
        <v>10</v>
      </c>
      <c r="E618" s="21" t="s">
        <v>11</v>
      </c>
      <c r="F618" s="21" t="s">
        <v>12</v>
      </c>
      <c r="G618" s="21" t="s">
        <v>13</v>
      </c>
      <c r="H618" s="21">
        <f>ROUND(Fills_Weekly[[#This Row],[Price2]],2)</f>
        <v>295.39999999999998</v>
      </c>
      <c r="I618" s="22">
        <v>129</v>
      </c>
      <c r="J618" s="21" t="s">
        <v>14</v>
      </c>
      <c r="K618" s="21" t="s">
        <v>1168</v>
      </c>
      <c r="L618" s="23">
        <v>295.39999999999998</v>
      </c>
    </row>
    <row r="619" spans="2:12">
      <c r="B619" s="21" t="s">
        <v>1034</v>
      </c>
      <c r="C619" s="21" t="s">
        <v>1167</v>
      </c>
      <c r="D619" s="21" t="s">
        <v>10</v>
      </c>
      <c r="E619" s="21" t="s">
        <v>11</v>
      </c>
      <c r="F619" s="21" t="s">
        <v>12</v>
      </c>
      <c r="G619" s="21" t="s">
        <v>13</v>
      </c>
      <c r="H619" s="21">
        <f>ROUND(Fills_Weekly[[#This Row],[Price2]],2)</f>
        <v>295.60000000000002</v>
      </c>
      <c r="I619" s="22">
        <v>129</v>
      </c>
      <c r="J619" s="21" t="s">
        <v>14</v>
      </c>
      <c r="K619" s="21" t="s">
        <v>1169</v>
      </c>
      <c r="L619" s="23">
        <v>295.60000000000002</v>
      </c>
    </row>
    <row r="620" spans="2:12">
      <c r="B620" s="21" t="s">
        <v>1034</v>
      </c>
      <c r="C620" s="21" t="s">
        <v>1170</v>
      </c>
      <c r="D620" s="21" t="s">
        <v>10</v>
      </c>
      <c r="E620" s="21" t="s">
        <v>11</v>
      </c>
      <c r="F620" s="21" t="s">
        <v>12</v>
      </c>
      <c r="G620" s="21" t="s">
        <v>13</v>
      </c>
      <c r="H620" s="21">
        <f>ROUND(Fills_Weekly[[#This Row],[Price2]],2)</f>
        <v>295.8</v>
      </c>
      <c r="I620" s="22">
        <v>100</v>
      </c>
      <c r="J620" s="21" t="s">
        <v>14</v>
      </c>
      <c r="K620" s="21" t="s">
        <v>1171</v>
      </c>
      <c r="L620" s="23">
        <v>295.8</v>
      </c>
    </row>
    <row r="621" spans="2:12">
      <c r="B621" s="21" t="s">
        <v>1034</v>
      </c>
      <c r="C621" s="21" t="s">
        <v>1172</v>
      </c>
      <c r="D621" s="21" t="s">
        <v>10</v>
      </c>
      <c r="E621" s="21" t="s">
        <v>11</v>
      </c>
      <c r="F621" s="21" t="s">
        <v>12</v>
      </c>
      <c r="G621" s="21" t="s">
        <v>13</v>
      </c>
      <c r="H621" s="21">
        <f>ROUND(Fills_Weekly[[#This Row],[Price2]],2)</f>
        <v>295.8</v>
      </c>
      <c r="I621" s="22">
        <v>134</v>
      </c>
      <c r="J621" s="21" t="s">
        <v>14</v>
      </c>
      <c r="K621" s="21" t="s">
        <v>1173</v>
      </c>
      <c r="L621" s="23">
        <v>295.8</v>
      </c>
    </row>
    <row r="622" spans="2:12">
      <c r="B622" s="21" t="s">
        <v>1034</v>
      </c>
      <c r="C622" s="21" t="s">
        <v>1174</v>
      </c>
      <c r="D622" s="21" t="s">
        <v>10</v>
      </c>
      <c r="E622" s="21" t="s">
        <v>11</v>
      </c>
      <c r="F622" s="21" t="s">
        <v>12</v>
      </c>
      <c r="G622" s="21" t="s">
        <v>13</v>
      </c>
      <c r="H622" s="21">
        <f>ROUND(Fills_Weekly[[#This Row],[Price2]],2)</f>
        <v>295.8</v>
      </c>
      <c r="I622" s="22">
        <v>115</v>
      </c>
      <c r="J622" s="21" t="s">
        <v>14</v>
      </c>
      <c r="K622" s="21" t="s">
        <v>1175</v>
      </c>
      <c r="L622" s="23">
        <v>295.8</v>
      </c>
    </row>
    <row r="623" spans="2:12">
      <c r="B623" s="21" t="s">
        <v>1034</v>
      </c>
      <c r="C623" s="21" t="s">
        <v>1176</v>
      </c>
      <c r="D623" s="21" t="s">
        <v>10</v>
      </c>
      <c r="E623" s="21" t="s">
        <v>11</v>
      </c>
      <c r="F623" s="21" t="s">
        <v>12</v>
      </c>
      <c r="G623" s="21" t="s">
        <v>13</v>
      </c>
      <c r="H623" s="21">
        <f>ROUND(Fills_Weekly[[#This Row],[Price2]],2)</f>
        <v>296</v>
      </c>
      <c r="I623" s="22">
        <v>79</v>
      </c>
      <c r="J623" s="21" t="s">
        <v>14</v>
      </c>
      <c r="K623" s="21" t="s">
        <v>1177</v>
      </c>
      <c r="L623" s="23">
        <v>296</v>
      </c>
    </row>
    <row r="624" spans="2:12">
      <c r="B624" s="21" t="s">
        <v>1034</v>
      </c>
      <c r="C624" s="21" t="s">
        <v>1176</v>
      </c>
      <c r="D624" s="21" t="s">
        <v>10</v>
      </c>
      <c r="E624" s="21" t="s">
        <v>11</v>
      </c>
      <c r="F624" s="21" t="s">
        <v>12</v>
      </c>
      <c r="G624" s="21" t="s">
        <v>13</v>
      </c>
      <c r="H624" s="21">
        <f>ROUND(Fills_Weekly[[#This Row],[Price2]],2)</f>
        <v>296</v>
      </c>
      <c r="I624" s="22">
        <v>41</v>
      </c>
      <c r="J624" s="21" t="s">
        <v>14</v>
      </c>
      <c r="K624" s="21" t="s">
        <v>1178</v>
      </c>
      <c r="L624" s="23">
        <v>296</v>
      </c>
    </row>
    <row r="625" spans="2:12">
      <c r="B625" s="21" t="s">
        <v>1034</v>
      </c>
      <c r="C625" s="21" t="s">
        <v>1176</v>
      </c>
      <c r="D625" s="21" t="s">
        <v>10</v>
      </c>
      <c r="E625" s="21" t="s">
        <v>11</v>
      </c>
      <c r="F625" s="21" t="s">
        <v>12</v>
      </c>
      <c r="G625" s="21" t="s">
        <v>13</v>
      </c>
      <c r="H625" s="21">
        <f>ROUND(Fills_Weekly[[#This Row],[Price2]],2)</f>
        <v>296</v>
      </c>
      <c r="I625" s="22">
        <v>1</v>
      </c>
      <c r="J625" s="21" t="s">
        <v>14</v>
      </c>
      <c r="K625" s="21" t="s">
        <v>1179</v>
      </c>
      <c r="L625" s="23">
        <v>296</v>
      </c>
    </row>
    <row r="626" spans="2:12">
      <c r="B626" s="21" t="s">
        <v>1034</v>
      </c>
      <c r="C626" s="21" t="s">
        <v>1180</v>
      </c>
      <c r="D626" s="21" t="s">
        <v>10</v>
      </c>
      <c r="E626" s="21" t="s">
        <v>11</v>
      </c>
      <c r="F626" s="21" t="s">
        <v>12</v>
      </c>
      <c r="G626" s="21" t="s">
        <v>13</v>
      </c>
      <c r="H626" s="21">
        <f>ROUND(Fills_Weekly[[#This Row],[Price2]],2)</f>
        <v>295.60000000000002</v>
      </c>
      <c r="I626" s="22">
        <v>40</v>
      </c>
      <c r="J626" s="21" t="s">
        <v>14</v>
      </c>
      <c r="K626" s="21" t="s">
        <v>1181</v>
      </c>
      <c r="L626" s="23">
        <v>295.60000000000002</v>
      </c>
    </row>
    <row r="627" spans="2:12">
      <c r="B627" s="21" t="s">
        <v>1034</v>
      </c>
      <c r="C627" s="21" t="s">
        <v>1180</v>
      </c>
      <c r="D627" s="21" t="s">
        <v>10</v>
      </c>
      <c r="E627" s="21" t="s">
        <v>11</v>
      </c>
      <c r="F627" s="21" t="s">
        <v>12</v>
      </c>
      <c r="G627" s="21" t="s">
        <v>13</v>
      </c>
      <c r="H627" s="21">
        <f>ROUND(Fills_Weekly[[#This Row],[Price2]],2)</f>
        <v>295.60000000000002</v>
      </c>
      <c r="I627" s="22">
        <v>28</v>
      </c>
      <c r="J627" s="21" t="s">
        <v>14</v>
      </c>
      <c r="K627" s="21" t="s">
        <v>1182</v>
      </c>
      <c r="L627" s="23">
        <v>295.60000000000002</v>
      </c>
    </row>
    <row r="628" spans="2:12">
      <c r="B628" s="21" t="s">
        <v>1034</v>
      </c>
      <c r="C628" s="21" t="s">
        <v>1183</v>
      </c>
      <c r="D628" s="21" t="s">
        <v>10</v>
      </c>
      <c r="E628" s="21" t="s">
        <v>11</v>
      </c>
      <c r="F628" s="21" t="s">
        <v>12</v>
      </c>
      <c r="G628" s="21" t="s">
        <v>13</v>
      </c>
      <c r="H628" s="21">
        <f>ROUND(Fills_Weekly[[#This Row],[Price2]],2)</f>
        <v>296.2</v>
      </c>
      <c r="I628" s="22">
        <v>6</v>
      </c>
      <c r="J628" s="21" t="s">
        <v>14</v>
      </c>
      <c r="K628" s="21" t="s">
        <v>1184</v>
      </c>
      <c r="L628" s="23">
        <v>296.2</v>
      </c>
    </row>
    <row r="629" spans="2:12">
      <c r="B629" s="21" t="s">
        <v>1034</v>
      </c>
      <c r="C629" s="21" t="s">
        <v>1185</v>
      </c>
      <c r="D629" s="21" t="s">
        <v>10</v>
      </c>
      <c r="E629" s="21" t="s">
        <v>11</v>
      </c>
      <c r="F629" s="21" t="s">
        <v>12</v>
      </c>
      <c r="G629" s="21" t="s">
        <v>13</v>
      </c>
      <c r="H629" s="21">
        <f>ROUND(Fills_Weekly[[#This Row],[Price2]],2)</f>
        <v>296.39999999999998</v>
      </c>
      <c r="I629" s="22">
        <v>113</v>
      </c>
      <c r="J629" s="21" t="s">
        <v>14</v>
      </c>
      <c r="K629" s="21" t="s">
        <v>1186</v>
      </c>
      <c r="L629" s="23">
        <v>296.39999999999998</v>
      </c>
    </row>
    <row r="630" spans="2:12">
      <c r="B630" s="21" t="s">
        <v>1034</v>
      </c>
      <c r="C630" s="21" t="s">
        <v>1187</v>
      </c>
      <c r="D630" s="21" t="s">
        <v>10</v>
      </c>
      <c r="E630" s="21" t="s">
        <v>11</v>
      </c>
      <c r="F630" s="21" t="s">
        <v>12</v>
      </c>
      <c r="G630" s="21" t="s">
        <v>13</v>
      </c>
      <c r="H630" s="21">
        <f>ROUND(Fills_Weekly[[#This Row],[Price2]],2)</f>
        <v>296.39999999999998</v>
      </c>
      <c r="I630" s="22">
        <v>57</v>
      </c>
      <c r="J630" s="21" t="s">
        <v>14</v>
      </c>
      <c r="K630" s="21" t="s">
        <v>1188</v>
      </c>
      <c r="L630" s="23">
        <v>296.39999999999998</v>
      </c>
    </row>
    <row r="631" spans="2:12">
      <c r="B631" s="21" t="s">
        <v>1034</v>
      </c>
      <c r="C631" s="21" t="s">
        <v>1187</v>
      </c>
      <c r="D631" s="21" t="s">
        <v>10</v>
      </c>
      <c r="E631" s="21" t="s">
        <v>11</v>
      </c>
      <c r="F631" s="21" t="s">
        <v>12</v>
      </c>
      <c r="G631" s="21" t="s">
        <v>13</v>
      </c>
      <c r="H631" s="21">
        <f>ROUND(Fills_Weekly[[#This Row],[Price2]],2)</f>
        <v>296.39999999999998</v>
      </c>
      <c r="I631" s="22">
        <v>55</v>
      </c>
      <c r="J631" s="21" t="s">
        <v>14</v>
      </c>
      <c r="K631" s="21" t="s">
        <v>1189</v>
      </c>
      <c r="L631" s="23">
        <v>296.39999999999998</v>
      </c>
    </row>
    <row r="632" spans="2:12">
      <c r="B632" s="21" t="s">
        <v>1034</v>
      </c>
      <c r="C632" s="21" t="s">
        <v>1190</v>
      </c>
      <c r="D632" s="21" t="s">
        <v>10</v>
      </c>
      <c r="E632" s="21" t="s">
        <v>11</v>
      </c>
      <c r="F632" s="21" t="s">
        <v>12</v>
      </c>
      <c r="G632" s="21" t="s">
        <v>13</v>
      </c>
      <c r="H632" s="21">
        <f>ROUND(Fills_Weekly[[#This Row],[Price2]],2)</f>
        <v>296.39999999999998</v>
      </c>
      <c r="I632" s="22">
        <v>16</v>
      </c>
      <c r="J632" s="21" t="s">
        <v>14</v>
      </c>
      <c r="K632" s="21" t="s">
        <v>1191</v>
      </c>
      <c r="L632" s="23">
        <v>296.39999999999998</v>
      </c>
    </row>
    <row r="633" spans="2:12">
      <c r="B633" s="21" t="s">
        <v>1034</v>
      </c>
      <c r="C633" s="21" t="s">
        <v>1192</v>
      </c>
      <c r="D633" s="21" t="s">
        <v>10</v>
      </c>
      <c r="E633" s="21" t="s">
        <v>11</v>
      </c>
      <c r="F633" s="21" t="s">
        <v>12</v>
      </c>
      <c r="G633" s="21" t="s">
        <v>13</v>
      </c>
      <c r="H633" s="21">
        <f>ROUND(Fills_Weekly[[#This Row],[Price2]],2)</f>
        <v>296.39999999999998</v>
      </c>
      <c r="I633" s="22">
        <v>8</v>
      </c>
      <c r="J633" s="21" t="s">
        <v>14</v>
      </c>
      <c r="K633" s="21" t="s">
        <v>1193</v>
      </c>
      <c r="L633" s="23">
        <v>296.39999999999998</v>
      </c>
    </row>
    <row r="634" spans="2:12">
      <c r="B634" s="21" t="s">
        <v>1034</v>
      </c>
      <c r="C634" s="21" t="s">
        <v>1194</v>
      </c>
      <c r="D634" s="21" t="s">
        <v>10</v>
      </c>
      <c r="E634" s="21" t="s">
        <v>11</v>
      </c>
      <c r="F634" s="21" t="s">
        <v>12</v>
      </c>
      <c r="G634" s="21" t="s">
        <v>13</v>
      </c>
      <c r="H634" s="21">
        <f>ROUND(Fills_Weekly[[#This Row],[Price2]],2)</f>
        <v>296.2</v>
      </c>
      <c r="I634" s="22">
        <v>102</v>
      </c>
      <c r="J634" s="21" t="s">
        <v>14</v>
      </c>
      <c r="K634" s="21" t="s">
        <v>1195</v>
      </c>
      <c r="L634" s="23">
        <v>296.2</v>
      </c>
    </row>
    <row r="635" spans="2:12">
      <c r="B635" s="21" t="s">
        <v>1034</v>
      </c>
      <c r="C635" s="21" t="s">
        <v>1196</v>
      </c>
      <c r="D635" s="21" t="s">
        <v>10</v>
      </c>
      <c r="E635" s="21" t="s">
        <v>11</v>
      </c>
      <c r="F635" s="21" t="s">
        <v>12</v>
      </c>
      <c r="G635" s="21" t="s">
        <v>13</v>
      </c>
      <c r="H635" s="21">
        <f>ROUND(Fills_Weekly[[#This Row],[Price2]],2)</f>
        <v>296.39999999999998</v>
      </c>
      <c r="I635" s="22">
        <v>130</v>
      </c>
      <c r="J635" s="21" t="s">
        <v>14</v>
      </c>
      <c r="K635" s="21" t="s">
        <v>1197</v>
      </c>
      <c r="L635" s="23">
        <v>296.39999999999998</v>
      </c>
    </row>
    <row r="636" spans="2:12">
      <c r="B636" s="21" t="s">
        <v>1034</v>
      </c>
      <c r="C636" s="21" t="s">
        <v>1198</v>
      </c>
      <c r="D636" s="21" t="s">
        <v>10</v>
      </c>
      <c r="E636" s="21" t="s">
        <v>11</v>
      </c>
      <c r="F636" s="21" t="s">
        <v>12</v>
      </c>
      <c r="G636" s="21" t="s">
        <v>13</v>
      </c>
      <c r="H636" s="21">
        <f>ROUND(Fills_Weekly[[#This Row],[Price2]],2)</f>
        <v>296.2</v>
      </c>
      <c r="I636" s="22">
        <v>2</v>
      </c>
      <c r="J636" s="21" t="s">
        <v>14</v>
      </c>
      <c r="K636" s="21" t="s">
        <v>1199</v>
      </c>
      <c r="L636" s="23">
        <v>296.2</v>
      </c>
    </row>
    <row r="637" spans="2:12">
      <c r="B637" s="21" t="s">
        <v>1034</v>
      </c>
      <c r="C637" s="21" t="s">
        <v>1198</v>
      </c>
      <c r="D637" s="21" t="s">
        <v>10</v>
      </c>
      <c r="E637" s="21" t="s">
        <v>11</v>
      </c>
      <c r="F637" s="21" t="s">
        <v>12</v>
      </c>
      <c r="G637" s="21" t="s">
        <v>13</v>
      </c>
      <c r="H637" s="21">
        <f>ROUND(Fills_Weekly[[#This Row],[Price2]],2)</f>
        <v>296.2</v>
      </c>
      <c r="I637" s="22">
        <v>98</v>
      </c>
      <c r="J637" s="21" t="s">
        <v>14</v>
      </c>
      <c r="K637" s="21" t="s">
        <v>1200</v>
      </c>
      <c r="L637" s="23">
        <v>296.2</v>
      </c>
    </row>
    <row r="638" spans="2:12">
      <c r="B638" s="21" t="s">
        <v>1034</v>
      </c>
      <c r="C638" s="21" t="s">
        <v>1201</v>
      </c>
      <c r="D638" s="21" t="s">
        <v>10</v>
      </c>
      <c r="E638" s="21" t="s">
        <v>11</v>
      </c>
      <c r="F638" s="21" t="s">
        <v>12</v>
      </c>
      <c r="G638" s="21" t="s">
        <v>13</v>
      </c>
      <c r="H638" s="21">
        <f>ROUND(Fills_Weekly[[#This Row],[Price2]],2)</f>
        <v>296.60000000000002</v>
      </c>
      <c r="I638" s="22">
        <v>152</v>
      </c>
      <c r="J638" s="21" t="s">
        <v>14</v>
      </c>
      <c r="K638" s="21" t="s">
        <v>1202</v>
      </c>
      <c r="L638" s="23">
        <v>296.60000000000002</v>
      </c>
    </row>
    <row r="639" spans="2:12">
      <c r="B639" s="21" t="s">
        <v>1034</v>
      </c>
      <c r="C639" s="21" t="s">
        <v>1203</v>
      </c>
      <c r="D639" s="21" t="s">
        <v>10</v>
      </c>
      <c r="E639" s="21" t="s">
        <v>11</v>
      </c>
      <c r="F639" s="21" t="s">
        <v>12</v>
      </c>
      <c r="G639" s="21" t="s">
        <v>13</v>
      </c>
      <c r="H639" s="21">
        <f>ROUND(Fills_Weekly[[#This Row],[Price2]],2)</f>
        <v>296.39999999999998</v>
      </c>
      <c r="I639" s="22">
        <v>103</v>
      </c>
      <c r="J639" s="21" t="s">
        <v>14</v>
      </c>
      <c r="K639" s="21" t="s">
        <v>1204</v>
      </c>
      <c r="L639" s="23">
        <v>296.39999999999998</v>
      </c>
    </row>
    <row r="640" spans="2:12">
      <c r="B640" s="21" t="s">
        <v>1034</v>
      </c>
      <c r="C640" s="21" t="s">
        <v>1205</v>
      </c>
      <c r="D640" s="21" t="s">
        <v>10</v>
      </c>
      <c r="E640" s="21" t="s">
        <v>11</v>
      </c>
      <c r="F640" s="21" t="s">
        <v>12</v>
      </c>
      <c r="G640" s="21" t="s">
        <v>13</v>
      </c>
      <c r="H640" s="21">
        <f>ROUND(Fills_Weekly[[#This Row],[Price2]],2)</f>
        <v>296</v>
      </c>
      <c r="I640" s="22">
        <v>24</v>
      </c>
      <c r="J640" s="21" t="s">
        <v>14</v>
      </c>
      <c r="K640" s="21" t="s">
        <v>1206</v>
      </c>
      <c r="L640" s="23">
        <v>296</v>
      </c>
    </row>
    <row r="641" spans="2:12">
      <c r="B641" s="21" t="s">
        <v>1034</v>
      </c>
      <c r="C641" s="21" t="s">
        <v>1207</v>
      </c>
      <c r="D641" s="21" t="s">
        <v>10</v>
      </c>
      <c r="E641" s="21" t="s">
        <v>11</v>
      </c>
      <c r="F641" s="21" t="s">
        <v>12</v>
      </c>
      <c r="G641" s="21" t="s">
        <v>13</v>
      </c>
      <c r="H641" s="21">
        <f>ROUND(Fills_Weekly[[#This Row],[Price2]],2)</f>
        <v>296.2</v>
      </c>
      <c r="I641" s="22">
        <v>89</v>
      </c>
      <c r="J641" s="21" t="s">
        <v>14</v>
      </c>
      <c r="K641" s="21" t="s">
        <v>1208</v>
      </c>
      <c r="L641" s="23">
        <v>296.2</v>
      </c>
    </row>
    <row r="642" spans="2:12">
      <c r="B642" s="21" t="s">
        <v>1034</v>
      </c>
      <c r="C642" s="21" t="s">
        <v>1207</v>
      </c>
      <c r="D642" s="21" t="s">
        <v>10</v>
      </c>
      <c r="E642" s="21" t="s">
        <v>11</v>
      </c>
      <c r="F642" s="21" t="s">
        <v>12</v>
      </c>
      <c r="G642" s="21" t="s">
        <v>13</v>
      </c>
      <c r="H642" s="21">
        <f>ROUND(Fills_Weekly[[#This Row],[Price2]],2)</f>
        <v>296.39999999999998</v>
      </c>
      <c r="I642" s="22">
        <v>130</v>
      </c>
      <c r="J642" s="21" t="s">
        <v>14</v>
      </c>
      <c r="K642" s="21" t="s">
        <v>1209</v>
      </c>
      <c r="L642" s="23">
        <v>296.39999999999998</v>
      </c>
    </row>
    <row r="643" spans="2:12">
      <c r="B643" s="21" t="s">
        <v>1034</v>
      </c>
      <c r="C643" s="21" t="s">
        <v>1210</v>
      </c>
      <c r="D643" s="21" t="s">
        <v>10</v>
      </c>
      <c r="E643" s="21" t="s">
        <v>11</v>
      </c>
      <c r="F643" s="21" t="s">
        <v>12</v>
      </c>
      <c r="G643" s="21" t="s">
        <v>13</v>
      </c>
      <c r="H643" s="21">
        <f>ROUND(Fills_Weekly[[#This Row],[Price2]],2)</f>
        <v>296.60000000000002</v>
      </c>
      <c r="I643" s="22">
        <v>107</v>
      </c>
      <c r="J643" s="21" t="s">
        <v>14</v>
      </c>
      <c r="K643" s="21" t="s">
        <v>1211</v>
      </c>
      <c r="L643" s="23">
        <v>296.60000000000002</v>
      </c>
    </row>
    <row r="644" spans="2:12">
      <c r="B644" s="21" t="s">
        <v>1034</v>
      </c>
      <c r="C644" s="21" t="s">
        <v>1212</v>
      </c>
      <c r="D644" s="21" t="s">
        <v>10</v>
      </c>
      <c r="E644" s="21" t="s">
        <v>11</v>
      </c>
      <c r="F644" s="21" t="s">
        <v>12</v>
      </c>
      <c r="G644" s="21" t="s">
        <v>13</v>
      </c>
      <c r="H644" s="21">
        <f>ROUND(Fills_Weekly[[#This Row],[Price2]],2)</f>
        <v>296.60000000000002</v>
      </c>
      <c r="I644" s="22">
        <v>129</v>
      </c>
      <c r="J644" s="21" t="s">
        <v>14</v>
      </c>
      <c r="K644" s="21" t="s">
        <v>1213</v>
      </c>
      <c r="L644" s="23">
        <v>296.60000000000002</v>
      </c>
    </row>
    <row r="645" spans="2:12">
      <c r="B645" s="21" t="s">
        <v>1034</v>
      </c>
      <c r="C645" s="21" t="s">
        <v>1214</v>
      </c>
      <c r="D645" s="21" t="s">
        <v>10</v>
      </c>
      <c r="E645" s="21" t="s">
        <v>11</v>
      </c>
      <c r="F645" s="21" t="s">
        <v>12</v>
      </c>
      <c r="G645" s="21" t="s">
        <v>13</v>
      </c>
      <c r="H645" s="21">
        <f>ROUND(Fills_Weekly[[#This Row],[Price2]],2)</f>
        <v>296.39999999999998</v>
      </c>
      <c r="I645" s="22">
        <v>100</v>
      </c>
      <c r="J645" s="21" t="s">
        <v>14</v>
      </c>
      <c r="K645" s="21" t="s">
        <v>1215</v>
      </c>
      <c r="L645" s="23">
        <v>296.39999999999998</v>
      </c>
    </row>
    <row r="646" spans="2:12">
      <c r="B646" s="21" t="s">
        <v>1034</v>
      </c>
      <c r="C646" s="21" t="s">
        <v>1216</v>
      </c>
      <c r="D646" s="21" t="s">
        <v>10</v>
      </c>
      <c r="E646" s="21" t="s">
        <v>11</v>
      </c>
      <c r="F646" s="21" t="s">
        <v>12</v>
      </c>
      <c r="G646" s="21" t="s">
        <v>13</v>
      </c>
      <c r="H646" s="21">
        <f>ROUND(Fills_Weekly[[#This Row],[Price2]],2)</f>
        <v>296.39999999999998</v>
      </c>
      <c r="I646" s="22">
        <v>2</v>
      </c>
      <c r="J646" s="21" t="s">
        <v>14</v>
      </c>
      <c r="K646" s="21" t="s">
        <v>1217</v>
      </c>
      <c r="L646" s="23">
        <v>296.39999999999998</v>
      </c>
    </row>
    <row r="647" spans="2:12">
      <c r="B647" s="21" t="s">
        <v>1034</v>
      </c>
      <c r="C647" s="21" t="s">
        <v>1218</v>
      </c>
      <c r="D647" s="21" t="s">
        <v>10</v>
      </c>
      <c r="E647" s="21" t="s">
        <v>11</v>
      </c>
      <c r="F647" s="21" t="s">
        <v>12</v>
      </c>
      <c r="G647" s="21" t="s">
        <v>13</v>
      </c>
      <c r="H647" s="21">
        <f>ROUND(Fills_Weekly[[#This Row],[Price2]],2)</f>
        <v>296.39999999999998</v>
      </c>
      <c r="I647" s="22">
        <v>35</v>
      </c>
      <c r="J647" s="21" t="s">
        <v>14</v>
      </c>
      <c r="K647" s="21" t="s">
        <v>1219</v>
      </c>
      <c r="L647" s="23">
        <v>296.39999999999998</v>
      </c>
    </row>
    <row r="648" spans="2:12">
      <c r="B648" s="21" t="s">
        <v>1034</v>
      </c>
      <c r="C648" s="21" t="s">
        <v>1220</v>
      </c>
      <c r="D648" s="21" t="s">
        <v>10</v>
      </c>
      <c r="E648" s="21" t="s">
        <v>11</v>
      </c>
      <c r="F648" s="21" t="s">
        <v>12</v>
      </c>
      <c r="G648" s="21" t="s">
        <v>13</v>
      </c>
      <c r="H648" s="21">
        <f>ROUND(Fills_Weekly[[#This Row],[Price2]],2)</f>
        <v>296.39999999999998</v>
      </c>
      <c r="I648" s="22">
        <v>98</v>
      </c>
      <c r="J648" s="21" t="s">
        <v>14</v>
      </c>
      <c r="K648" s="21" t="s">
        <v>1221</v>
      </c>
      <c r="L648" s="23">
        <v>296.39999999999998</v>
      </c>
    </row>
    <row r="649" spans="2:12">
      <c r="B649" s="21" t="s">
        <v>1034</v>
      </c>
      <c r="C649" s="21" t="s">
        <v>1222</v>
      </c>
      <c r="D649" s="21" t="s">
        <v>10</v>
      </c>
      <c r="E649" s="21" t="s">
        <v>11</v>
      </c>
      <c r="F649" s="21" t="s">
        <v>12</v>
      </c>
      <c r="G649" s="21" t="s">
        <v>13</v>
      </c>
      <c r="H649" s="21">
        <f>ROUND(Fills_Weekly[[#This Row],[Price2]],2)</f>
        <v>296.60000000000002</v>
      </c>
      <c r="I649" s="22">
        <v>123</v>
      </c>
      <c r="J649" s="21" t="s">
        <v>14</v>
      </c>
      <c r="K649" s="21" t="s">
        <v>1223</v>
      </c>
      <c r="L649" s="23">
        <v>296.60000000000002</v>
      </c>
    </row>
    <row r="650" spans="2:12">
      <c r="B650" s="21" t="s">
        <v>1034</v>
      </c>
      <c r="C650" s="21" t="s">
        <v>1224</v>
      </c>
      <c r="D650" s="21" t="s">
        <v>10</v>
      </c>
      <c r="E650" s="21" t="s">
        <v>11</v>
      </c>
      <c r="F650" s="21" t="s">
        <v>12</v>
      </c>
      <c r="G650" s="21" t="s">
        <v>13</v>
      </c>
      <c r="H650" s="21">
        <f>ROUND(Fills_Weekly[[#This Row],[Price2]],2)</f>
        <v>296.39999999999998</v>
      </c>
      <c r="I650" s="22">
        <v>68</v>
      </c>
      <c r="J650" s="21" t="s">
        <v>14</v>
      </c>
      <c r="K650" s="21" t="s">
        <v>1225</v>
      </c>
      <c r="L650" s="23">
        <v>296.39999999999998</v>
      </c>
    </row>
    <row r="651" spans="2:12">
      <c r="B651" s="21" t="s">
        <v>1034</v>
      </c>
      <c r="C651" s="21" t="s">
        <v>1226</v>
      </c>
      <c r="D651" s="21" t="s">
        <v>10</v>
      </c>
      <c r="E651" s="21" t="s">
        <v>11</v>
      </c>
      <c r="F651" s="21" t="s">
        <v>12</v>
      </c>
      <c r="G651" s="21" t="s">
        <v>13</v>
      </c>
      <c r="H651" s="21">
        <f>ROUND(Fills_Weekly[[#This Row],[Price2]],2)</f>
        <v>296.39999999999998</v>
      </c>
      <c r="I651" s="22">
        <v>20</v>
      </c>
      <c r="J651" s="21" t="s">
        <v>14</v>
      </c>
      <c r="K651" s="21" t="s">
        <v>1227</v>
      </c>
      <c r="L651" s="23">
        <v>296.39999999999998</v>
      </c>
    </row>
    <row r="652" spans="2:12">
      <c r="B652" s="21" t="s">
        <v>1034</v>
      </c>
      <c r="C652" s="21" t="s">
        <v>1226</v>
      </c>
      <c r="D652" s="21" t="s">
        <v>10</v>
      </c>
      <c r="E652" s="21" t="s">
        <v>11</v>
      </c>
      <c r="F652" s="21" t="s">
        <v>12</v>
      </c>
      <c r="G652" s="21" t="s">
        <v>13</v>
      </c>
      <c r="H652" s="21">
        <f>ROUND(Fills_Weekly[[#This Row],[Price2]],2)</f>
        <v>296.39999999999998</v>
      </c>
      <c r="I652" s="22">
        <v>20</v>
      </c>
      <c r="J652" s="21" t="s">
        <v>14</v>
      </c>
      <c r="K652" s="21" t="s">
        <v>1228</v>
      </c>
      <c r="L652" s="23">
        <v>296.39999999999998</v>
      </c>
    </row>
    <row r="653" spans="2:12">
      <c r="B653" s="21" t="s">
        <v>1034</v>
      </c>
      <c r="C653" s="21" t="s">
        <v>1229</v>
      </c>
      <c r="D653" s="21" t="s">
        <v>10</v>
      </c>
      <c r="E653" s="21" t="s">
        <v>11</v>
      </c>
      <c r="F653" s="21" t="s">
        <v>12</v>
      </c>
      <c r="G653" s="21" t="s">
        <v>13</v>
      </c>
      <c r="H653" s="21">
        <f>ROUND(Fills_Weekly[[#This Row],[Price2]],2)</f>
        <v>296.60000000000002</v>
      </c>
      <c r="I653" s="22">
        <v>159</v>
      </c>
      <c r="J653" s="21" t="s">
        <v>14</v>
      </c>
      <c r="K653" s="21" t="s">
        <v>1230</v>
      </c>
      <c r="L653" s="23">
        <v>296.60000000000002</v>
      </c>
    </row>
    <row r="654" spans="2:12">
      <c r="B654" s="21" t="s">
        <v>1034</v>
      </c>
      <c r="C654" s="21" t="s">
        <v>1231</v>
      </c>
      <c r="D654" s="21" t="s">
        <v>10</v>
      </c>
      <c r="E654" s="21" t="s">
        <v>11</v>
      </c>
      <c r="F654" s="21" t="s">
        <v>12</v>
      </c>
      <c r="G654" s="21" t="s">
        <v>13</v>
      </c>
      <c r="H654" s="21">
        <f>ROUND(Fills_Weekly[[#This Row],[Price2]],2)</f>
        <v>296.2</v>
      </c>
      <c r="I654" s="22">
        <v>84</v>
      </c>
      <c r="J654" s="21" t="s">
        <v>14</v>
      </c>
      <c r="K654" s="21" t="s">
        <v>1232</v>
      </c>
      <c r="L654" s="23">
        <v>296.2</v>
      </c>
    </row>
    <row r="655" spans="2:12">
      <c r="B655" s="21" t="s">
        <v>1034</v>
      </c>
      <c r="C655" s="21" t="s">
        <v>1233</v>
      </c>
      <c r="D655" s="21" t="s">
        <v>10</v>
      </c>
      <c r="E655" s="21" t="s">
        <v>11</v>
      </c>
      <c r="F655" s="21" t="s">
        <v>12</v>
      </c>
      <c r="G655" s="21" t="s">
        <v>13</v>
      </c>
      <c r="H655" s="21">
        <f>ROUND(Fills_Weekly[[#This Row],[Price2]],2)</f>
        <v>295.8</v>
      </c>
      <c r="I655" s="22">
        <v>27</v>
      </c>
      <c r="J655" s="21" t="s">
        <v>14</v>
      </c>
      <c r="K655" s="21" t="s">
        <v>1234</v>
      </c>
      <c r="L655" s="23">
        <v>295.8</v>
      </c>
    </row>
    <row r="656" spans="2:12">
      <c r="B656" s="21" t="s">
        <v>1034</v>
      </c>
      <c r="C656" s="21" t="s">
        <v>1235</v>
      </c>
      <c r="D656" s="21" t="s">
        <v>10</v>
      </c>
      <c r="E656" s="21" t="s">
        <v>11</v>
      </c>
      <c r="F656" s="21" t="s">
        <v>12</v>
      </c>
      <c r="G656" s="21" t="s">
        <v>13</v>
      </c>
      <c r="H656" s="21">
        <f>ROUND(Fills_Weekly[[#This Row],[Price2]],2)</f>
        <v>296</v>
      </c>
      <c r="I656" s="22">
        <v>98</v>
      </c>
      <c r="J656" s="21" t="s">
        <v>14</v>
      </c>
      <c r="K656" s="21" t="s">
        <v>1236</v>
      </c>
      <c r="L656" s="23">
        <v>296</v>
      </c>
    </row>
    <row r="657" spans="2:12">
      <c r="B657" s="21" t="s">
        <v>1034</v>
      </c>
      <c r="C657" s="21" t="s">
        <v>1237</v>
      </c>
      <c r="D657" s="21" t="s">
        <v>10</v>
      </c>
      <c r="E657" s="21" t="s">
        <v>11</v>
      </c>
      <c r="F657" s="21" t="s">
        <v>12</v>
      </c>
      <c r="G657" s="21" t="s">
        <v>13</v>
      </c>
      <c r="H657" s="21">
        <f>ROUND(Fills_Weekly[[#This Row],[Price2]],2)</f>
        <v>295.60000000000002</v>
      </c>
      <c r="I657" s="22">
        <v>81</v>
      </c>
      <c r="J657" s="21" t="s">
        <v>14</v>
      </c>
      <c r="K657" s="21" t="s">
        <v>1238</v>
      </c>
      <c r="L657" s="23">
        <v>295.60000000000002</v>
      </c>
    </row>
    <row r="658" spans="2:12">
      <c r="B658" s="21" t="s">
        <v>1034</v>
      </c>
      <c r="C658" s="21" t="s">
        <v>1239</v>
      </c>
      <c r="D658" s="21" t="s">
        <v>10</v>
      </c>
      <c r="E658" s="21" t="s">
        <v>11</v>
      </c>
      <c r="F658" s="21" t="s">
        <v>12</v>
      </c>
      <c r="G658" s="21" t="s">
        <v>13</v>
      </c>
      <c r="H658" s="21">
        <f>ROUND(Fills_Weekly[[#This Row],[Price2]],2)</f>
        <v>296</v>
      </c>
      <c r="I658" s="22">
        <v>150</v>
      </c>
      <c r="J658" s="21" t="s">
        <v>14</v>
      </c>
      <c r="K658" s="21" t="s">
        <v>1240</v>
      </c>
      <c r="L658" s="23">
        <v>296</v>
      </c>
    </row>
    <row r="659" spans="2:12">
      <c r="B659" s="21" t="s">
        <v>1034</v>
      </c>
      <c r="C659" s="21" t="s">
        <v>1241</v>
      </c>
      <c r="D659" s="21" t="s">
        <v>10</v>
      </c>
      <c r="E659" s="21" t="s">
        <v>11</v>
      </c>
      <c r="F659" s="21" t="s">
        <v>12</v>
      </c>
      <c r="G659" s="21" t="s">
        <v>13</v>
      </c>
      <c r="H659" s="21">
        <f>ROUND(Fills_Weekly[[#This Row],[Price2]],2)</f>
        <v>296.60000000000002</v>
      </c>
      <c r="I659" s="22">
        <v>67</v>
      </c>
      <c r="J659" s="21" t="s">
        <v>14</v>
      </c>
      <c r="K659" s="21" t="s">
        <v>1242</v>
      </c>
      <c r="L659" s="23">
        <v>296.60000000000002</v>
      </c>
    </row>
    <row r="660" spans="2:12">
      <c r="B660" s="21" t="s">
        <v>1034</v>
      </c>
      <c r="C660" s="21" t="s">
        <v>1243</v>
      </c>
      <c r="D660" s="21" t="s">
        <v>10</v>
      </c>
      <c r="E660" s="21" t="s">
        <v>11</v>
      </c>
      <c r="F660" s="21" t="s">
        <v>12</v>
      </c>
      <c r="G660" s="21" t="s">
        <v>13</v>
      </c>
      <c r="H660" s="21">
        <f>ROUND(Fills_Weekly[[#This Row],[Price2]],2)</f>
        <v>296.60000000000002</v>
      </c>
      <c r="I660" s="22">
        <v>3</v>
      </c>
      <c r="J660" s="21" t="s">
        <v>14</v>
      </c>
      <c r="K660" s="21" t="s">
        <v>1244</v>
      </c>
      <c r="L660" s="23">
        <v>296.60000000000002</v>
      </c>
    </row>
    <row r="661" spans="2:12">
      <c r="B661" s="21" t="s">
        <v>1034</v>
      </c>
      <c r="C661" s="21" t="s">
        <v>1245</v>
      </c>
      <c r="D661" s="21" t="s">
        <v>10</v>
      </c>
      <c r="E661" s="21" t="s">
        <v>11</v>
      </c>
      <c r="F661" s="21" t="s">
        <v>12</v>
      </c>
      <c r="G661" s="21" t="s">
        <v>13</v>
      </c>
      <c r="H661" s="21">
        <f>ROUND(Fills_Weekly[[#This Row],[Price2]],2)</f>
        <v>296.60000000000002</v>
      </c>
      <c r="I661" s="22">
        <v>18</v>
      </c>
      <c r="J661" s="21" t="s">
        <v>14</v>
      </c>
      <c r="K661" s="21" t="s">
        <v>1246</v>
      </c>
      <c r="L661" s="23">
        <v>296.60000000000002</v>
      </c>
    </row>
    <row r="662" spans="2:12">
      <c r="B662" s="21" t="s">
        <v>1034</v>
      </c>
      <c r="C662" s="21" t="s">
        <v>1247</v>
      </c>
      <c r="D662" s="21" t="s">
        <v>10</v>
      </c>
      <c r="E662" s="21" t="s">
        <v>11</v>
      </c>
      <c r="F662" s="21" t="s">
        <v>12</v>
      </c>
      <c r="G662" s="21" t="s">
        <v>13</v>
      </c>
      <c r="H662" s="21">
        <f>ROUND(Fills_Weekly[[#This Row],[Price2]],2)</f>
        <v>296.60000000000002</v>
      </c>
      <c r="I662" s="22">
        <v>90</v>
      </c>
      <c r="J662" s="21" t="s">
        <v>14</v>
      </c>
      <c r="K662" s="21" t="s">
        <v>1248</v>
      </c>
      <c r="L662" s="23">
        <v>296.60000000000002</v>
      </c>
    </row>
    <row r="663" spans="2:12">
      <c r="B663" s="21" t="s">
        <v>1034</v>
      </c>
      <c r="C663" s="21" t="s">
        <v>1249</v>
      </c>
      <c r="D663" s="21" t="s">
        <v>10</v>
      </c>
      <c r="E663" s="21" t="s">
        <v>11</v>
      </c>
      <c r="F663" s="21" t="s">
        <v>12</v>
      </c>
      <c r="G663" s="21" t="s">
        <v>13</v>
      </c>
      <c r="H663" s="21">
        <f>ROUND(Fills_Weekly[[#This Row],[Price2]],2)</f>
        <v>296.60000000000002</v>
      </c>
      <c r="I663" s="22">
        <v>1</v>
      </c>
      <c r="J663" s="21" t="s">
        <v>14</v>
      </c>
      <c r="K663" s="21" t="s">
        <v>1250</v>
      </c>
      <c r="L663" s="23">
        <v>296.60000000000002</v>
      </c>
    </row>
    <row r="664" spans="2:12">
      <c r="B664" s="21" t="s">
        <v>1034</v>
      </c>
      <c r="C664" s="21" t="s">
        <v>1251</v>
      </c>
      <c r="D664" s="21" t="s">
        <v>10</v>
      </c>
      <c r="E664" s="21" t="s">
        <v>11</v>
      </c>
      <c r="F664" s="21" t="s">
        <v>12</v>
      </c>
      <c r="G664" s="21" t="s">
        <v>13</v>
      </c>
      <c r="H664" s="21">
        <f>ROUND(Fills_Weekly[[#This Row],[Price2]],2)</f>
        <v>296.8</v>
      </c>
      <c r="I664" s="22">
        <v>67</v>
      </c>
      <c r="J664" s="21" t="s">
        <v>14</v>
      </c>
      <c r="K664" s="21" t="s">
        <v>1252</v>
      </c>
      <c r="L664" s="23">
        <v>296.8</v>
      </c>
    </row>
    <row r="665" spans="2:12">
      <c r="B665" s="21" t="s">
        <v>1034</v>
      </c>
      <c r="C665" s="21" t="s">
        <v>1253</v>
      </c>
      <c r="D665" s="21" t="s">
        <v>10</v>
      </c>
      <c r="E665" s="21" t="s">
        <v>11</v>
      </c>
      <c r="F665" s="21" t="s">
        <v>12</v>
      </c>
      <c r="G665" s="21" t="s">
        <v>13</v>
      </c>
      <c r="H665" s="21">
        <f>ROUND(Fills_Weekly[[#This Row],[Price2]],2)</f>
        <v>297</v>
      </c>
      <c r="I665" s="22">
        <v>124</v>
      </c>
      <c r="J665" s="21" t="s">
        <v>14</v>
      </c>
      <c r="K665" s="21" t="s">
        <v>1254</v>
      </c>
      <c r="L665" s="23">
        <v>297</v>
      </c>
    </row>
    <row r="666" spans="2:12">
      <c r="B666" s="21" t="s">
        <v>1034</v>
      </c>
      <c r="C666" s="21" t="s">
        <v>1255</v>
      </c>
      <c r="D666" s="21" t="s">
        <v>10</v>
      </c>
      <c r="E666" s="21" t="s">
        <v>11</v>
      </c>
      <c r="F666" s="21" t="s">
        <v>12</v>
      </c>
      <c r="G666" s="21" t="s">
        <v>13</v>
      </c>
      <c r="H666" s="21">
        <f>ROUND(Fills_Weekly[[#This Row],[Price2]],2)</f>
        <v>297</v>
      </c>
      <c r="I666" s="22">
        <v>12</v>
      </c>
      <c r="J666" s="21" t="s">
        <v>14</v>
      </c>
      <c r="K666" s="21" t="s">
        <v>1256</v>
      </c>
      <c r="L666" s="23">
        <v>297</v>
      </c>
    </row>
    <row r="667" spans="2:12">
      <c r="B667" s="21" t="s">
        <v>1034</v>
      </c>
      <c r="C667" s="21" t="s">
        <v>1257</v>
      </c>
      <c r="D667" s="21" t="s">
        <v>10</v>
      </c>
      <c r="E667" s="21" t="s">
        <v>11</v>
      </c>
      <c r="F667" s="21" t="s">
        <v>12</v>
      </c>
      <c r="G667" s="21" t="s">
        <v>13</v>
      </c>
      <c r="H667" s="21">
        <f>ROUND(Fills_Weekly[[#This Row],[Price2]],2)</f>
        <v>297.2</v>
      </c>
      <c r="I667" s="22">
        <v>91</v>
      </c>
      <c r="J667" s="21" t="s">
        <v>14</v>
      </c>
      <c r="K667" s="21" t="s">
        <v>1258</v>
      </c>
      <c r="L667" s="23">
        <v>297.2</v>
      </c>
    </row>
    <row r="668" spans="2:12">
      <c r="B668" s="21" t="s">
        <v>1034</v>
      </c>
      <c r="C668" s="21" t="s">
        <v>1257</v>
      </c>
      <c r="D668" s="21" t="s">
        <v>10</v>
      </c>
      <c r="E668" s="21" t="s">
        <v>11</v>
      </c>
      <c r="F668" s="21" t="s">
        <v>12</v>
      </c>
      <c r="G668" s="21" t="s">
        <v>13</v>
      </c>
      <c r="H668" s="21">
        <f>ROUND(Fills_Weekly[[#This Row],[Price2]],2)</f>
        <v>297.2</v>
      </c>
      <c r="I668" s="22">
        <v>47</v>
      </c>
      <c r="J668" s="21" t="s">
        <v>14</v>
      </c>
      <c r="K668" s="21" t="s">
        <v>1259</v>
      </c>
      <c r="L668" s="23">
        <v>297.2</v>
      </c>
    </row>
    <row r="669" spans="2:12">
      <c r="B669" s="21" t="s">
        <v>1034</v>
      </c>
      <c r="C669" s="21" t="s">
        <v>1260</v>
      </c>
      <c r="D669" s="21" t="s">
        <v>10</v>
      </c>
      <c r="E669" s="21" t="s">
        <v>11</v>
      </c>
      <c r="F669" s="21" t="s">
        <v>12</v>
      </c>
      <c r="G669" s="21" t="s">
        <v>13</v>
      </c>
      <c r="H669" s="21">
        <f>ROUND(Fills_Weekly[[#This Row],[Price2]],2)</f>
        <v>297.39999999999998</v>
      </c>
      <c r="I669" s="22">
        <v>201</v>
      </c>
      <c r="J669" s="21" t="s">
        <v>14</v>
      </c>
      <c r="K669" s="21" t="s">
        <v>1261</v>
      </c>
      <c r="L669" s="23">
        <v>297.39999999999998</v>
      </c>
    </row>
    <row r="670" spans="2:12">
      <c r="B670" s="21" t="s">
        <v>1034</v>
      </c>
      <c r="C670" s="21" t="s">
        <v>1262</v>
      </c>
      <c r="D670" s="21" t="s">
        <v>10</v>
      </c>
      <c r="E670" s="21" t="s">
        <v>11</v>
      </c>
      <c r="F670" s="21" t="s">
        <v>12</v>
      </c>
      <c r="G670" s="21" t="s">
        <v>13</v>
      </c>
      <c r="H670" s="21">
        <f>ROUND(Fills_Weekly[[#This Row],[Price2]],2)</f>
        <v>297.60000000000002</v>
      </c>
      <c r="I670" s="22">
        <v>7</v>
      </c>
      <c r="J670" s="21" t="s">
        <v>14</v>
      </c>
      <c r="K670" s="21" t="s">
        <v>1263</v>
      </c>
      <c r="L670" s="23">
        <v>297.60000000000002</v>
      </c>
    </row>
    <row r="671" spans="2:12">
      <c r="B671" s="21" t="s">
        <v>1034</v>
      </c>
      <c r="C671" s="21" t="s">
        <v>1262</v>
      </c>
      <c r="D671" s="21" t="s">
        <v>10</v>
      </c>
      <c r="E671" s="21" t="s">
        <v>11</v>
      </c>
      <c r="F671" s="21" t="s">
        <v>12</v>
      </c>
      <c r="G671" s="21" t="s">
        <v>13</v>
      </c>
      <c r="H671" s="21">
        <f>ROUND(Fills_Weekly[[#This Row],[Price2]],2)</f>
        <v>297.60000000000002</v>
      </c>
      <c r="I671" s="22">
        <v>5</v>
      </c>
      <c r="J671" s="21" t="s">
        <v>14</v>
      </c>
      <c r="K671" s="21" t="s">
        <v>1264</v>
      </c>
      <c r="L671" s="23">
        <v>297.60000000000002</v>
      </c>
    </row>
    <row r="672" spans="2:12">
      <c r="B672" s="21" t="s">
        <v>1034</v>
      </c>
      <c r="C672" s="21" t="s">
        <v>1262</v>
      </c>
      <c r="D672" s="21" t="s">
        <v>10</v>
      </c>
      <c r="E672" s="21" t="s">
        <v>11</v>
      </c>
      <c r="F672" s="21" t="s">
        <v>12</v>
      </c>
      <c r="G672" s="21" t="s">
        <v>13</v>
      </c>
      <c r="H672" s="21">
        <f>ROUND(Fills_Weekly[[#This Row],[Price2]],2)</f>
        <v>297.60000000000002</v>
      </c>
      <c r="I672" s="22">
        <v>114</v>
      </c>
      <c r="J672" s="21" t="s">
        <v>14</v>
      </c>
      <c r="K672" s="21" t="s">
        <v>1265</v>
      </c>
      <c r="L672" s="23">
        <v>297.60000000000002</v>
      </c>
    </row>
    <row r="673" spans="2:12">
      <c r="B673" s="21" t="s">
        <v>1034</v>
      </c>
      <c r="C673" s="21" t="s">
        <v>1266</v>
      </c>
      <c r="D673" s="21" t="s">
        <v>10</v>
      </c>
      <c r="E673" s="21" t="s">
        <v>11</v>
      </c>
      <c r="F673" s="21" t="s">
        <v>12</v>
      </c>
      <c r="G673" s="21" t="s">
        <v>13</v>
      </c>
      <c r="H673" s="21">
        <f>ROUND(Fills_Weekly[[#This Row],[Price2]],2)</f>
        <v>297.8</v>
      </c>
      <c r="I673" s="22">
        <v>84</v>
      </c>
      <c r="J673" s="21" t="s">
        <v>14</v>
      </c>
      <c r="K673" s="21" t="s">
        <v>1267</v>
      </c>
      <c r="L673" s="23">
        <v>297.8</v>
      </c>
    </row>
    <row r="674" spans="2:12">
      <c r="B674" s="21" t="s">
        <v>1034</v>
      </c>
      <c r="C674" s="21" t="s">
        <v>1266</v>
      </c>
      <c r="D674" s="21" t="s">
        <v>10</v>
      </c>
      <c r="E674" s="21" t="s">
        <v>11</v>
      </c>
      <c r="F674" s="21" t="s">
        <v>12</v>
      </c>
      <c r="G674" s="21" t="s">
        <v>13</v>
      </c>
      <c r="H674" s="21">
        <f>ROUND(Fills_Weekly[[#This Row],[Price2]],2)</f>
        <v>297.8</v>
      </c>
      <c r="I674" s="22">
        <v>71</v>
      </c>
      <c r="J674" s="21" t="s">
        <v>14</v>
      </c>
      <c r="K674" s="21" t="s">
        <v>1268</v>
      </c>
      <c r="L674" s="23">
        <v>297.8</v>
      </c>
    </row>
    <row r="675" spans="2:12">
      <c r="B675" s="21" t="s">
        <v>1034</v>
      </c>
      <c r="C675" s="21" t="s">
        <v>1269</v>
      </c>
      <c r="D675" s="21" t="s">
        <v>10</v>
      </c>
      <c r="E675" s="21" t="s">
        <v>11</v>
      </c>
      <c r="F675" s="21" t="s">
        <v>12</v>
      </c>
      <c r="G675" s="21" t="s">
        <v>13</v>
      </c>
      <c r="H675" s="21">
        <f>ROUND(Fills_Weekly[[#This Row],[Price2]],2)</f>
        <v>297.8</v>
      </c>
      <c r="I675" s="22">
        <v>4</v>
      </c>
      <c r="J675" s="21" t="s">
        <v>14</v>
      </c>
      <c r="K675" s="21" t="s">
        <v>1270</v>
      </c>
      <c r="L675" s="23">
        <v>297.8</v>
      </c>
    </row>
    <row r="676" spans="2:12">
      <c r="B676" s="21" t="s">
        <v>1034</v>
      </c>
      <c r="C676" s="21" t="s">
        <v>1269</v>
      </c>
      <c r="D676" s="21" t="s">
        <v>10</v>
      </c>
      <c r="E676" s="21" t="s">
        <v>11</v>
      </c>
      <c r="F676" s="21" t="s">
        <v>12</v>
      </c>
      <c r="G676" s="21" t="s">
        <v>13</v>
      </c>
      <c r="H676" s="21">
        <f>ROUND(Fills_Weekly[[#This Row],[Price2]],2)</f>
        <v>297.8</v>
      </c>
      <c r="I676" s="22">
        <v>41</v>
      </c>
      <c r="J676" s="21" t="s">
        <v>14</v>
      </c>
      <c r="K676" s="21" t="s">
        <v>1271</v>
      </c>
      <c r="L676" s="23">
        <v>297.8</v>
      </c>
    </row>
    <row r="677" spans="2:12">
      <c r="B677" s="21" t="s">
        <v>1034</v>
      </c>
      <c r="C677" s="21" t="s">
        <v>1269</v>
      </c>
      <c r="D677" s="21" t="s">
        <v>10</v>
      </c>
      <c r="E677" s="21" t="s">
        <v>11</v>
      </c>
      <c r="F677" s="21" t="s">
        <v>12</v>
      </c>
      <c r="G677" s="21" t="s">
        <v>13</v>
      </c>
      <c r="H677" s="21">
        <f>ROUND(Fills_Weekly[[#This Row],[Price2]],2)</f>
        <v>297.8</v>
      </c>
      <c r="I677" s="22">
        <v>13</v>
      </c>
      <c r="J677" s="21" t="s">
        <v>14</v>
      </c>
      <c r="K677" s="21" t="s">
        <v>1272</v>
      </c>
      <c r="L677" s="23">
        <v>297.8</v>
      </c>
    </row>
    <row r="678" spans="2:12">
      <c r="B678" s="21" t="s">
        <v>1034</v>
      </c>
      <c r="C678" s="21" t="s">
        <v>1269</v>
      </c>
      <c r="D678" s="21" t="s">
        <v>10</v>
      </c>
      <c r="E678" s="21" t="s">
        <v>11</v>
      </c>
      <c r="F678" s="21" t="s">
        <v>12</v>
      </c>
      <c r="G678" s="21" t="s">
        <v>13</v>
      </c>
      <c r="H678" s="21">
        <f>ROUND(Fills_Weekly[[#This Row],[Price2]],2)</f>
        <v>297.8</v>
      </c>
      <c r="I678" s="22">
        <v>34</v>
      </c>
      <c r="J678" s="21" t="s">
        <v>14</v>
      </c>
      <c r="K678" s="21" t="s">
        <v>1273</v>
      </c>
      <c r="L678" s="23">
        <v>297.8</v>
      </c>
    </row>
    <row r="679" spans="2:12">
      <c r="B679" s="21" t="s">
        <v>1034</v>
      </c>
      <c r="C679" s="21" t="s">
        <v>1274</v>
      </c>
      <c r="D679" s="21" t="s">
        <v>10</v>
      </c>
      <c r="E679" s="21" t="s">
        <v>11</v>
      </c>
      <c r="F679" s="21" t="s">
        <v>12</v>
      </c>
      <c r="G679" s="21" t="s">
        <v>13</v>
      </c>
      <c r="H679" s="21">
        <f>ROUND(Fills_Weekly[[#This Row],[Price2]],2)</f>
        <v>296.8</v>
      </c>
      <c r="I679" s="22">
        <v>126</v>
      </c>
      <c r="J679" s="21" t="s">
        <v>14</v>
      </c>
      <c r="K679" s="21" t="s">
        <v>1275</v>
      </c>
      <c r="L679" s="23">
        <v>296.8</v>
      </c>
    </row>
    <row r="680" spans="2:12">
      <c r="B680" s="21" t="s">
        <v>1034</v>
      </c>
      <c r="C680" s="21" t="s">
        <v>1276</v>
      </c>
      <c r="D680" s="21" t="s">
        <v>10</v>
      </c>
      <c r="E680" s="21" t="s">
        <v>11</v>
      </c>
      <c r="F680" s="21" t="s">
        <v>12</v>
      </c>
      <c r="G680" s="21" t="s">
        <v>13</v>
      </c>
      <c r="H680" s="21">
        <f>ROUND(Fills_Weekly[[#This Row],[Price2]],2)</f>
        <v>296.8</v>
      </c>
      <c r="I680" s="22">
        <v>103</v>
      </c>
      <c r="J680" s="21" t="s">
        <v>14</v>
      </c>
      <c r="K680" s="21" t="s">
        <v>1277</v>
      </c>
      <c r="L680" s="23">
        <v>296.8</v>
      </c>
    </row>
    <row r="681" spans="2:12">
      <c r="B681" s="21" t="s">
        <v>1034</v>
      </c>
      <c r="C681" s="21" t="s">
        <v>1278</v>
      </c>
      <c r="D681" s="21" t="s">
        <v>10</v>
      </c>
      <c r="E681" s="21" t="s">
        <v>11</v>
      </c>
      <c r="F681" s="21" t="s">
        <v>12</v>
      </c>
      <c r="G681" s="21" t="s">
        <v>13</v>
      </c>
      <c r="H681" s="21">
        <f>ROUND(Fills_Weekly[[#This Row],[Price2]],2)</f>
        <v>297</v>
      </c>
      <c r="I681" s="22">
        <v>214</v>
      </c>
      <c r="J681" s="21" t="s">
        <v>14</v>
      </c>
      <c r="K681" s="21" t="s">
        <v>1279</v>
      </c>
      <c r="L681" s="23">
        <v>297</v>
      </c>
    </row>
    <row r="682" spans="2:12">
      <c r="B682" s="21" t="s">
        <v>1034</v>
      </c>
      <c r="C682" s="21" t="s">
        <v>1280</v>
      </c>
      <c r="D682" s="21" t="s">
        <v>10</v>
      </c>
      <c r="E682" s="21" t="s">
        <v>11</v>
      </c>
      <c r="F682" s="21" t="s">
        <v>12</v>
      </c>
      <c r="G682" s="21" t="s">
        <v>13</v>
      </c>
      <c r="H682" s="21">
        <f>ROUND(Fills_Weekly[[#This Row],[Price2]],2)</f>
        <v>298.2</v>
      </c>
      <c r="I682" s="22">
        <v>153</v>
      </c>
      <c r="J682" s="21" t="s">
        <v>14</v>
      </c>
      <c r="K682" s="21" t="s">
        <v>1281</v>
      </c>
      <c r="L682" s="23">
        <v>298.2</v>
      </c>
    </row>
    <row r="683" spans="2:12">
      <c r="B683" s="21" t="s">
        <v>1034</v>
      </c>
      <c r="C683" s="21" t="s">
        <v>1282</v>
      </c>
      <c r="D683" s="21" t="s">
        <v>10</v>
      </c>
      <c r="E683" s="21" t="s">
        <v>11</v>
      </c>
      <c r="F683" s="21" t="s">
        <v>12</v>
      </c>
      <c r="G683" s="21" t="s">
        <v>13</v>
      </c>
      <c r="H683" s="21">
        <f>ROUND(Fills_Weekly[[#This Row],[Price2]],2)</f>
        <v>297.60000000000002</v>
      </c>
      <c r="I683" s="22">
        <v>27</v>
      </c>
      <c r="J683" s="21" t="s">
        <v>14</v>
      </c>
      <c r="K683" s="21" t="s">
        <v>1283</v>
      </c>
      <c r="L683" s="23">
        <v>297.60000000000002</v>
      </c>
    </row>
    <row r="684" spans="2:12">
      <c r="B684" s="21" t="s">
        <v>1034</v>
      </c>
      <c r="C684" s="21" t="s">
        <v>1282</v>
      </c>
      <c r="D684" s="21" t="s">
        <v>10</v>
      </c>
      <c r="E684" s="21" t="s">
        <v>11</v>
      </c>
      <c r="F684" s="21" t="s">
        <v>12</v>
      </c>
      <c r="G684" s="21" t="s">
        <v>13</v>
      </c>
      <c r="H684" s="21">
        <f>ROUND(Fills_Weekly[[#This Row],[Price2]],2)</f>
        <v>297.60000000000002</v>
      </c>
      <c r="I684" s="22">
        <v>119</v>
      </c>
      <c r="J684" s="21" t="s">
        <v>14</v>
      </c>
      <c r="K684" s="21" t="s">
        <v>1284</v>
      </c>
      <c r="L684" s="23">
        <v>297.60000000000002</v>
      </c>
    </row>
    <row r="685" spans="2:12">
      <c r="B685" s="21" t="s">
        <v>1034</v>
      </c>
      <c r="C685" s="21" t="s">
        <v>1282</v>
      </c>
      <c r="D685" s="21" t="s">
        <v>10</v>
      </c>
      <c r="E685" s="21" t="s">
        <v>11</v>
      </c>
      <c r="F685" s="21" t="s">
        <v>12</v>
      </c>
      <c r="G685" s="21" t="s">
        <v>13</v>
      </c>
      <c r="H685" s="21">
        <f>ROUND(Fills_Weekly[[#This Row],[Price2]],2)</f>
        <v>297.8</v>
      </c>
      <c r="I685" s="22">
        <v>170</v>
      </c>
      <c r="J685" s="21" t="s">
        <v>14</v>
      </c>
      <c r="K685" s="21" t="s">
        <v>1285</v>
      </c>
      <c r="L685" s="23">
        <v>297.8</v>
      </c>
    </row>
    <row r="686" spans="2:12">
      <c r="B686" s="21" t="s">
        <v>1034</v>
      </c>
      <c r="C686" s="21" t="s">
        <v>1286</v>
      </c>
      <c r="D686" s="21" t="s">
        <v>10</v>
      </c>
      <c r="E686" s="21" t="s">
        <v>11</v>
      </c>
      <c r="F686" s="21" t="s">
        <v>12</v>
      </c>
      <c r="G686" s="21" t="s">
        <v>13</v>
      </c>
      <c r="H686" s="21">
        <f>ROUND(Fills_Weekly[[#This Row],[Price2]],2)</f>
        <v>297.60000000000002</v>
      </c>
      <c r="I686" s="22">
        <v>4</v>
      </c>
      <c r="J686" s="21" t="s">
        <v>14</v>
      </c>
      <c r="K686" s="21" t="s">
        <v>1287</v>
      </c>
      <c r="L686" s="23">
        <v>297.60000000000002</v>
      </c>
    </row>
    <row r="687" spans="2:12">
      <c r="B687" s="21" t="s">
        <v>1034</v>
      </c>
      <c r="C687" s="21" t="s">
        <v>1288</v>
      </c>
      <c r="D687" s="21" t="s">
        <v>10</v>
      </c>
      <c r="E687" s="21" t="s">
        <v>11</v>
      </c>
      <c r="F687" s="21" t="s">
        <v>12</v>
      </c>
      <c r="G687" s="21" t="s">
        <v>13</v>
      </c>
      <c r="H687" s="21">
        <f>ROUND(Fills_Weekly[[#This Row],[Price2]],2)</f>
        <v>297.60000000000002</v>
      </c>
      <c r="I687" s="22">
        <v>12</v>
      </c>
      <c r="J687" s="21" t="s">
        <v>14</v>
      </c>
      <c r="K687" s="21" t="s">
        <v>1289</v>
      </c>
      <c r="L687" s="23">
        <v>297.60000000000002</v>
      </c>
    </row>
    <row r="688" spans="2:12">
      <c r="B688" s="21" t="s">
        <v>1034</v>
      </c>
      <c r="C688" s="21" t="s">
        <v>1290</v>
      </c>
      <c r="D688" s="21" t="s">
        <v>10</v>
      </c>
      <c r="E688" s="21" t="s">
        <v>11</v>
      </c>
      <c r="F688" s="21" t="s">
        <v>12</v>
      </c>
      <c r="G688" s="21" t="s">
        <v>13</v>
      </c>
      <c r="H688" s="21">
        <f>ROUND(Fills_Weekly[[#This Row],[Price2]],2)</f>
        <v>297.8</v>
      </c>
      <c r="I688" s="22">
        <v>65</v>
      </c>
      <c r="J688" s="21" t="s">
        <v>14</v>
      </c>
      <c r="K688" s="21" t="s">
        <v>1291</v>
      </c>
      <c r="L688" s="23">
        <v>297.8</v>
      </c>
    </row>
    <row r="689" spans="2:12">
      <c r="B689" s="21" t="s">
        <v>1034</v>
      </c>
      <c r="C689" s="21" t="s">
        <v>1292</v>
      </c>
      <c r="D689" s="21" t="s">
        <v>10</v>
      </c>
      <c r="E689" s="21" t="s">
        <v>11</v>
      </c>
      <c r="F689" s="21" t="s">
        <v>12</v>
      </c>
      <c r="G689" s="21" t="s">
        <v>13</v>
      </c>
      <c r="H689" s="21">
        <f>ROUND(Fills_Weekly[[#This Row],[Price2]],2)</f>
        <v>297.39999999999998</v>
      </c>
      <c r="I689" s="22">
        <v>96</v>
      </c>
      <c r="J689" s="21" t="s">
        <v>14</v>
      </c>
      <c r="K689" s="21" t="s">
        <v>1293</v>
      </c>
      <c r="L689" s="23">
        <v>297.39999999999998</v>
      </c>
    </row>
    <row r="690" spans="2:12">
      <c r="B690" s="21" t="s">
        <v>1034</v>
      </c>
      <c r="C690" s="21" t="s">
        <v>1294</v>
      </c>
      <c r="D690" s="21" t="s">
        <v>10</v>
      </c>
      <c r="E690" s="21" t="s">
        <v>11</v>
      </c>
      <c r="F690" s="21" t="s">
        <v>12</v>
      </c>
      <c r="G690" s="21" t="s">
        <v>13</v>
      </c>
      <c r="H690" s="21">
        <f>ROUND(Fills_Weekly[[#This Row],[Price2]],2)</f>
        <v>298.2</v>
      </c>
      <c r="I690" s="22">
        <v>100</v>
      </c>
      <c r="J690" s="21" t="s">
        <v>14</v>
      </c>
      <c r="K690" s="21" t="s">
        <v>1295</v>
      </c>
      <c r="L690" s="23">
        <v>298.2</v>
      </c>
    </row>
    <row r="691" spans="2:12">
      <c r="B691" s="21" t="s">
        <v>1034</v>
      </c>
      <c r="C691" s="21" t="s">
        <v>1296</v>
      </c>
      <c r="D691" s="21" t="s">
        <v>10</v>
      </c>
      <c r="E691" s="21" t="s">
        <v>11</v>
      </c>
      <c r="F691" s="21" t="s">
        <v>12</v>
      </c>
      <c r="G691" s="21" t="s">
        <v>13</v>
      </c>
      <c r="H691" s="21">
        <f>ROUND(Fills_Weekly[[#This Row],[Price2]],2)</f>
        <v>298</v>
      </c>
      <c r="I691" s="22">
        <v>121</v>
      </c>
      <c r="J691" s="21" t="s">
        <v>14</v>
      </c>
      <c r="K691" s="21" t="s">
        <v>1297</v>
      </c>
      <c r="L691" s="23">
        <v>298</v>
      </c>
    </row>
    <row r="692" spans="2:12">
      <c r="B692" s="21" t="s">
        <v>1034</v>
      </c>
      <c r="C692" s="21" t="s">
        <v>1296</v>
      </c>
      <c r="D692" s="21" t="s">
        <v>10</v>
      </c>
      <c r="E692" s="21" t="s">
        <v>11</v>
      </c>
      <c r="F692" s="21" t="s">
        <v>12</v>
      </c>
      <c r="G692" s="21" t="s">
        <v>13</v>
      </c>
      <c r="H692" s="21">
        <f>ROUND(Fills_Weekly[[#This Row],[Price2]],2)</f>
        <v>298</v>
      </c>
      <c r="I692" s="22">
        <v>42</v>
      </c>
      <c r="J692" s="21" t="s">
        <v>14</v>
      </c>
      <c r="K692" s="21" t="s">
        <v>1298</v>
      </c>
      <c r="L692" s="23">
        <v>298</v>
      </c>
    </row>
    <row r="693" spans="2:12">
      <c r="B693" s="21" t="s">
        <v>1034</v>
      </c>
      <c r="C693" s="21" t="s">
        <v>1299</v>
      </c>
      <c r="D693" s="21" t="s">
        <v>10</v>
      </c>
      <c r="E693" s="21" t="s">
        <v>11</v>
      </c>
      <c r="F693" s="21" t="s">
        <v>12</v>
      </c>
      <c r="G693" s="21" t="s">
        <v>13</v>
      </c>
      <c r="H693" s="21">
        <f>ROUND(Fills_Weekly[[#This Row],[Price2]],2)</f>
        <v>298</v>
      </c>
      <c r="I693" s="22">
        <v>115</v>
      </c>
      <c r="J693" s="21" t="s">
        <v>14</v>
      </c>
      <c r="K693" s="21" t="s">
        <v>1300</v>
      </c>
      <c r="L693" s="23">
        <v>298</v>
      </c>
    </row>
    <row r="694" spans="2:12">
      <c r="B694" s="21" t="s">
        <v>1034</v>
      </c>
      <c r="C694" s="21" t="s">
        <v>1301</v>
      </c>
      <c r="D694" s="21" t="s">
        <v>10</v>
      </c>
      <c r="E694" s="21" t="s">
        <v>11</v>
      </c>
      <c r="F694" s="21" t="s">
        <v>12</v>
      </c>
      <c r="G694" s="21" t="s">
        <v>13</v>
      </c>
      <c r="H694" s="21">
        <f>ROUND(Fills_Weekly[[#This Row],[Price2]],2)</f>
        <v>298.39999999999998</v>
      </c>
      <c r="I694" s="22">
        <v>272</v>
      </c>
      <c r="J694" s="21" t="s">
        <v>14</v>
      </c>
      <c r="K694" s="21" t="s">
        <v>1302</v>
      </c>
      <c r="L694" s="23">
        <v>298.39999999999998</v>
      </c>
    </row>
    <row r="695" spans="2:12">
      <c r="B695" s="21" t="s">
        <v>1034</v>
      </c>
      <c r="C695" s="21" t="s">
        <v>1301</v>
      </c>
      <c r="D695" s="21" t="s">
        <v>10</v>
      </c>
      <c r="E695" s="21" t="s">
        <v>11</v>
      </c>
      <c r="F695" s="21" t="s">
        <v>12</v>
      </c>
      <c r="G695" s="21" t="s">
        <v>13</v>
      </c>
      <c r="H695" s="21">
        <f>ROUND(Fills_Weekly[[#This Row],[Price2]],2)</f>
        <v>298.39999999999998</v>
      </c>
      <c r="I695" s="22">
        <v>55</v>
      </c>
      <c r="J695" s="21" t="s">
        <v>14</v>
      </c>
      <c r="K695" s="21" t="s">
        <v>1303</v>
      </c>
      <c r="L695" s="23">
        <v>298.39999999999998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1CB39-B4E0-1C4E-85CB-B61A1765E261}">
  <sheetPr codeName="Sheet3">
    <tabColor theme="9" tint="0.79998168889431442"/>
  </sheetPr>
  <dimension ref="A1:W83"/>
  <sheetViews>
    <sheetView showGridLines="0" zoomScaleNormal="100" workbookViewId="0"/>
  </sheetViews>
  <sheetFormatPr baseColWidth="10" defaultColWidth="5.83203125" defaultRowHeight="11"/>
  <cols>
    <col min="1" max="4" width="13.1640625" style="9" customWidth="1"/>
    <col min="5" max="14" width="14.83203125" style="9" customWidth="1"/>
    <col min="15" max="15" width="8.83203125" style="9" bestFit="1" customWidth="1"/>
    <col min="16" max="23" width="8.83203125" style="9" customWidth="1"/>
    <col min="24" max="24" width="17.83203125" style="8" customWidth="1"/>
    <col min="25" max="25" width="15.6640625" style="8" customWidth="1"/>
    <col min="26" max="28" width="14.1640625" style="8" customWidth="1"/>
    <col min="29" max="29" width="17.83203125" style="8" customWidth="1"/>
    <col min="30" max="30" width="14.1640625" style="8" customWidth="1"/>
    <col min="31" max="31" width="10.83203125" style="8" customWidth="1"/>
    <col min="32" max="32" width="10.1640625" style="8" customWidth="1"/>
    <col min="33" max="33" width="8.6640625" style="8" customWidth="1"/>
    <col min="34" max="34" width="8.5" style="8" bestFit="1" customWidth="1"/>
    <col min="35" max="16384" width="5.83203125" style="8"/>
  </cols>
  <sheetData>
    <row r="1" spans="1:23" ht="18">
      <c r="A1" s="40" t="str">
        <f>+"Buyback Programme Tracker - "&amp;"Nordnet AB"</f>
        <v>Buyback Programme Tracker - Nordnet AB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1"/>
      <c r="Q1" s="31"/>
      <c r="R1" s="30"/>
      <c r="S1" s="30"/>
      <c r="T1" s="30"/>
      <c r="U1" s="30"/>
      <c r="V1" s="30"/>
      <c r="W1" s="30"/>
    </row>
    <row r="2" spans="1:23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29">
        <v>45650</v>
      </c>
      <c r="Q2" s="31"/>
      <c r="R2" s="30"/>
      <c r="S2" s="30"/>
      <c r="T2" s="30"/>
      <c r="U2" s="30"/>
      <c r="V2" s="30"/>
      <c r="W2" s="30"/>
    </row>
    <row r="3" spans="1:23" ht="16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29">
        <f>P2+1</f>
        <v>45651</v>
      </c>
      <c r="Q3" s="39"/>
      <c r="R3" s="38"/>
      <c r="S3" s="38"/>
      <c r="T3" s="38"/>
      <c r="U3" s="38"/>
      <c r="V3" s="38"/>
      <c r="W3" s="38"/>
    </row>
    <row r="4" spans="1:23" ht="24">
      <c r="A4" s="37" t="s">
        <v>0</v>
      </c>
      <c r="B4" s="37" t="s">
        <v>82</v>
      </c>
      <c r="C4" s="37" t="s">
        <v>81</v>
      </c>
      <c r="D4" s="37" t="s">
        <v>2</v>
      </c>
      <c r="E4" s="36" t="s">
        <v>80</v>
      </c>
      <c r="F4" s="36" t="s">
        <v>79</v>
      </c>
      <c r="G4" s="36" t="s">
        <v>78</v>
      </c>
      <c r="H4" s="36" t="s">
        <v>77</v>
      </c>
      <c r="I4" s="36" t="s">
        <v>76</v>
      </c>
      <c r="J4" s="36" t="s">
        <v>75</v>
      </c>
      <c r="K4" s="36" t="s">
        <v>74</v>
      </c>
      <c r="L4" s="36" t="s">
        <v>73</v>
      </c>
      <c r="M4" s="36" t="s">
        <v>72</v>
      </c>
      <c r="N4" s="36" t="s">
        <v>71</v>
      </c>
      <c r="O4" s="30"/>
      <c r="P4" s="29">
        <f>P3+1</f>
        <v>45652</v>
      </c>
      <c r="Q4" s="31"/>
      <c r="R4" s="30"/>
      <c r="S4" s="30"/>
      <c r="T4" s="30"/>
      <c r="U4" s="30"/>
      <c r="V4" s="8"/>
      <c r="W4" s="8"/>
    </row>
    <row r="5" spans="1:23">
      <c r="A5" s="32" t="s">
        <v>70</v>
      </c>
      <c r="B5" s="35">
        <f>+WORKDAY(Fills_Summary[[#This Row],[Trade Date]],2,$P$2:$P$12)</f>
        <v>45973</v>
      </c>
      <c r="C5" s="35" t="str">
        <f t="shared" ref="C5:C36" si="0">"Nordnet AB"</f>
        <v>Nordnet AB</v>
      </c>
      <c r="D5" s="32" t="str">
        <f t="shared" ref="D5:D36" si="1">"SE0015192067"</f>
        <v>SE0015192067</v>
      </c>
      <c r="E5" s="34">
        <v>11250</v>
      </c>
      <c r="F5" s="33">
        <v>274.70510000000002</v>
      </c>
      <c r="G5" s="32">
        <v>3090432.375</v>
      </c>
      <c r="H5" s="33">
        <v>274.62970000000001</v>
      </c>
      <c r="I5" s="33">
        <f>AVERAGE($H$5:H5)</f>
        <v>274.62970000000001</v>
      </c>
      <c r="J5" s="33">
        <v>274.70512000000002</v>
      </c>
      <c r="K5" s="22">
        <f>SUM($E$5:E5)+919819</f>
        <v>931069</v>
      </c>
      <c r="L5" s="22">
        <f t="shared" ref="L5:L36" si="2">250206518</f>
        <v>250206518</v>
      </c>
      <c r="M5" s="32">
        <v>275.60000000000002</v>
      </c>
      <c r="N5" s="32">
        <v>273.60000000000002</v>
      </c>
      <c r="O5" s="30"/>
      <c r="P5" s="29">
        <v>45657</v>
      </c>
      <c r="Q5" s="31"/>
      <c r="R5" s="30"/>
      <c r="S5" s="30"/>
      <c r="T5" s="30"/>
      <c r="U5" s="30"/>
      <c r="V5" s="8"/>
      <c r="W5" s="8"/>
    </row>
    <row r="6" spans="1:23">
      <c r="A6" s="21" t="s">
        <v>69</v>
      </c>
      <c r="B6" s="24">
        <f>+WORKDAY(Fills_Summary[[#This Row],[Trade Date]],2,$P$2:$P$12)</f>
        <v>45974</v>
      </c>
      <c r="C6" s="24" t="str">
        <f t="shared" si="0"/>
        <v>Nordnet AB</v>
      </c>
      <c r="D6" s="24" t="str">
        <f t="shared" si="1"/>
        <v>SE0015192067</v>
      </c>
      <c r="E6" s="22">
        <v>17500</v>
      </c>
      <c r="F6" s="23">
        <v>278.39580000000001</v>
      </c>
      <c r="G6" s="21">
        <v>4871926.5</v>
      </c>
      <c r="H6" s="23">
        <v>278.45839999999998</v>
      </c>
      <c r="I6" s="23">
        <f>AVERAGE($H$5:H6)</f>
        <v>276.54404999999997</v>
      </c>
      <c r="J6" s="23">
        <v>276.951638</v>
      </c>
      <c r="K6" s="22">
        <f>SUM($E$5:E6)+919819</f>
        <v>948569</v>
      </c>
      <c r="L6" s="22">
        <f t="shared" si="2"/>
        <v>250206518</v>
      </c>
      <c r="M6" s="21">
        <v>281.39999999999998</v>
      </c>
      <c r="N6" s="21">
        <v>276</v>
      </c>
      <c r="O6" s="8"/>
      <c r="P6" s="29">
        <v>45658</v>
      </c>
      <c r="Q6" s="26"/>
      <c r="R6" s="8"/>
      <c r="S6" s="8"/>
      <c r="T6" s="8"/>
      <c r="U6" s="8"/>
      <c r="V6" s="8"/>
      <c r="W6" s="8"/>
    </row>
    <row r="7" spans="1:23">
      <c r="A7" s="21" t="s">
        <v>68</v>
      </c>
      <c r="B7" s="24">
        <f>+WORKDAY(Fills_Summary[[#This Row],[Trade Date]],2,$P$2:$P$12)</f>
        <v>45975</v>
      </c>
      <c r="C7" s="24" t="str">
        <f t="shared" si="0"/>
        <v>Nordnet AB</v>
      </c>
      <c r="D7" s="24" t="str">
        <f t="shared" si="1"/>
        <v>SE0015192067</v>
      </c>
      <c r="E7" s="22">
        <v>17500</v>
      </c>
      <c r="F7" s="23">
        <v>282.26499999999999</v>
      </c>
      <c r="G7" s="21">
        <v>4939637.5</v>
      </c>
      <c r="H7" s="23">
        <v>282.49930000000001</v>
      </c>
      <c r="I7" s="23">
        <f>AVERAGE($H$5:H7)</f>
        <v>278.52913333333328</v>
      </c>
      <c r="J7" s="23">
        <v>278.96209199999998</v>
      </c>
      <c r="K7" s="22">
        <f>SUM($E$5:E7)+919819</f>
        <v>966069</v>
      </c>
      <c r="L7" s="22">
        <f t="shared" si="2"/>
        <v>250206518</v>
      </c>
      <c r="M7" s="21">
        <v>284.2</v>
      </c>
      <c r="N7" s="21">
        <v>280.2</v>
      </c>
      <c r="P7" s="29">
        <v>46015</v>
      </c>
      <c r="Q7" s="26"/>
      <c r="R7" s="8"/>
      <c r="S7" s="8"/>
      <c r="T7" s="8"/>
      <c r="U7" s="8"/>
      <c r="V7" s="8"/>
      <c r="W7" s="8"/>
    </row>
    <row r="8" spans="1:23">
      <c r="A8" s="21" t="s">
        <v>67</v>
      </c>
      <c r="B8" s="24">
        <f>+WORKDAY(Fills_Summary[[#This Row],[Trade Date]],2,$P$2:$P$12)</f>
        <v>45978</v>
      </c>
      <c r="C8" s="24" t="str">
        <f t="shared" si="0"/>
        <v>Nordnet AB</v>
      </c>
      <c r="D8" s="24" t="str">
        <f t="shared" si="1"/>
        <v>SE0015192067</v>
      </c>
      <c r="E8" s="22">
        <v>17500</v>
      </c>
      <c r="F8" s="23">
        <v>282.03680000000003</v>
      </c>
      <c r="G8" s="21">
        <v>4935644</v>
      </c>
      <c r="H8" s="23">
        <v>281.97809999999998</v>
      </c>
      <c r="I8" s="23">
        <f>AVERAGE($H$5:H8)</f>
        <v>279.39137499999998</v>
      </c>
      <c r="J8" s="23">
        <v>279.80612300000001</v>
      </c>
      <c r="K8" s="22">
        <f>SUM($E$5:E8)+919819</f>
        <v>983569</v>
      </c>
      <c r="L8" s="22">
        <f t="shared" si="2"/>
        <v>250206518</v>
      </c>
      <c r="M8" s="21">
        <v>284.2</v>
      </c>
      <c r="N8" s="21">
        <v>280</v>
      </c>
      <c r="P8" s="28">
        <v>46016</v>
      </c>
      <c r="Q8" s="26"/>
      <c r="R8" s="8"/>
      <c r="S8" s="8"/>
      <c r="T8" s="8"/>
      <c r="U8" s="8"/>
      <c r="V8" s="8"/>
      <c r="W8" s="8"/>
    </row>
    <row r="9" spans="1:23">
      <c r="A9" s="21" t="s">
        <v>66</v>
      </c>
      <c r="B9" s="24">
        <f>+WORKDAY(Fills_Summary[[#This Row],[Trade Date]],2,$P$2:$P$12)</f>
        <v>45979</v>
      </c>
      <c r="C9" s="24" t="str">
        <f t="shared" si="0"/>
        <v>Nordnet AB</v>
      </c>
      <c r="D9" s="24" t="str">
        <f t="shared" si="1"/>
        <v>SE0015192067</v>
      </c>
      <c r="E9" s="22">
        <v>19773</v>
      </c>
      <c r="F9" s="23">
        <v>272.32040000000001</v>
      </c>
      <c r="G9" s="21">
        <v>5384591.2692</v>
      </c>
      <c r="H9" s="23">
        <v>270.75029999999998</v>
      </c>
      <c r="I9" s="23">
        <f>AVERAGE($H$5:H9)</f>
        <v>277.66315999999995</v>
      </c>
      <c r="J9" s="23">
        <v>278.03398099999998</v>
      </c>
      <c r="K9" s="22">
        <f>SUM($E$5:E9)+919819</f>
        <v>1003342</v>
      </c>
      <c r="L9" s="22">
        <f t="shared" si="2"/>
        <v>250206518</v>
      </c>
      <c r="M9" s="21">
        <v>277</v>
      </c>
      <c r="N9" s="21">
        <v>268.2</v>
      </c>
      <c r="P9" s="28">
        <v>46017</v>
      </c>
      <c r="Q9" s="26"/>
      <c r="R9" s="8"/>
      <c r="S9" s="8"/>
      <c r="T9" s="8"/>
      <c r="U9" s="8"/>
      <c r="V9" s="8"/>
      <c r="W9" s="8"/>
    </row>
    <row r="10" spans="1:23">
      <c r="A10" s="21" t="s">
        <v>65</v>
      </c>
      <c r="B10" s="24">
        <f>+WORKDAY(Fills_Summary[[#This Row],[Trade Date]],2,$P$2:$P$12)</f>
        <v>45980</v>
      </c>
      <c r="C10" s="24" t="str">
        <f t="shared" si="0"/>
        <v>Nordnet AB</v>
      </c>
      <c r="D10" s="24" t="str">
        <f t="shared" si="1"/>
        <v>SE0015192067</v>
      </c>
      <c r="E10" s="22">
        <v>19800</v>
      </c>
      <c r="F10" s="23">
        <v>272.00959999999998</v>
      </c>
      <c r="G10" s="21">
        <v>5385790.0800000001</v>
      </c>
      <c r="H10" s="23">
        <v>272.0711</v>
      </c>
      <c r="I10" s="23">
        <f>AVERAGE($H$5:H10)</f>
        <v>276.73115000000001</v>
      </c>
      <c r="J10" s="23">
        <v>276.879525</v>
      </c>
      <c r="K10" s="22">
        <f>SUM($E$5:E10)+919819</f>
        <v>1023142</v>
      </c>
      <c r="L10" s="22">
        <f t="shared" si="2"/>
        <v>250206518</v>
      </c>
      <c r="M10" s="21">
        <v>273.2</v>
      </c>
      <c r="N10" s="21">
        <v>270.2</v>
      </c>
      <c r="P10" s="27"/>
      <c r="Q10" s="26"/>
      <c r="R10" s="8"/>
      <c r="S10" s="8"/>
      <c r="T10" s="8"/>
      <c r="U10" s="8"/>
      <c r="V10" s="8"/>
      <c r="W10" s="8"/>
    </row>
    <row r="11" spans="1:23">
      <c r="A11" s="21" t="s">
        <v>64</v>
      </c>
      <c r="B11" s="24">
        <f>+WORKDAY(Fills_Summary[[#This Row],[Trade Date]],2,$P$2:$P$12)</f>
        <v>45981</v>
      </c>
      <c r="C11" s="24" t="str">
        <f t="shared" si="0"/>
        <v>Nordnet AB</v>
      </c>
      <c r="D11" s="24" t="str">
        <f t="shared" si="1"/>
        <v>SE0015192067</v>
      </c>
      <c r="E11" s="22">
        <v>21000</v>
      </c>
      <c r="F11" s="23">
        <v>268.88099999999997</v>
      </c>
      <c r="G11" s="21">
        <v>5646501</v>
      </c>
      <c r="H11" s="23">
        <v>268.79509999999999</v>
      </c>
      <c r="I11" s="23">
        <f>AVERAGE($H$5:H11)</f>
        <v>275.59742857142857</v>
      </c>
      <c r="J11" s="23">
        <v>275.52845200000002</v>
      </c>
      <c r="K11" s="22">
        <f>SUM($E$5:E11)+919819</f>
        <v>1044142</v>
      </c>
      <c r="L11" s="22">
        <f t="shared" si="2"/>
        <v>250206518</v>
      </c>
      <c r="M11" s="21">
        <v>270.8</v>
      </c>
      <c r="N11" s="21">
        <v>267.2</v>
      </c>
      <c r="P11" s="27"/>
      <c r="Q11" s="26"/>
      <c r="R11" s="8"/>
      <c r="S11" s="8"/>
      <c r="T11" s="8"/>
      <c r="U11" s="8"/>
      <c r="V11" s="8"/>
      <c r="W11" s="8"/>
    </row>
    <row r="12" spans="1:23">
      <c r="A12" s="21" t="s">
        <v>63</v>
      </c>
      <c r="B12" s="24">
        <f>+WORKDAY(Fills_Summary[[#This Row],[Trade Date]],2,$P$2:$P$12)</f>
        <v>45982</v>
      </c>
      <c r="C12" s="24" t="str">
        <f t="shared" si="0"/>
        <v>Nordnet AB</v>
      </c>
      <c r="D12" s="24" t="str">
        <f t="shared" si="1"/>
        <v>SE0015192067</v>
      </c>
      <c r="E12" s="22">
        <v>17500</v>
      </c>
      <c r="F12" s="23">
        <v>268.34640000000002</v>
      </c>
      <c r="G12" s="21">
        <v>4696062</v>
      </c>
      <c r="H12" s="23">
        <v>268.42079999999999</v>
      </c>
      <c r="I12" s="23">
        <f>AVERAGE($H$5:H12)</f>
        <v>274.70035000000001</v>
      </c>
      <c r="J12" s="23">
        <v>274.64223800000002</v>
      </c>
      <c r="K12" s="22">
        <f>SUM($E$5:E12)+919819</f>
        <v>1061642</v>
      </c>
      <c r="L12" s="22">
        <f t="shared" si="2"/>
        <v>250206518</v>
      </c>
      <c r="M12" s="21">
        <v>269.39999999999998</v>
      </c>
      <c r="N12" s="21">
        <v>266.60000000000002</v>
      </c>
      <c r="P12" s="27"/>
      <c r="Q12" s="26"/>
      <c r="R12" s="8"/>
      <c r="S12" s="8"/>
      <c r="T12" s="8"/>
      <c r="U12" s="8"/>
      <c r="V12" s="8"/>
      <c r="W12" s="8"/>
    </row>
    <row r="13" spans="1:23">
      <c r="A13" s="21" t="s">
        <v>62</v>
      </c>
      <c r="B13" s="24">
        <f>+WORKDAY(Fills_Summary[[#This Row],[Trade Date]],2,$P$2:$P$12)</f>
        <v>45985</v>
      </c>
      <c r="C13" s="24" t="str">
        <f t="shared" si="0"/>
        <v>Nordnet AB</v>
      </c>
      <c r="D13" s="24" t="str">
        <f t="shared" si="1"/>
        <v>SE0015192067</v>
      </c>
      <c r="E13" s="22">
        <v>11999</v>
      </c>
      <c r="F13" s="23">
        <v>273.5625</v>
      </c>
      <c r="G13" s="21">
        <v>3282476.4375</v>
      </c>
      <c r="H13" s="23">
        <v>273.26170000000002</v>
      </c>
      <c r="I13" s="23">
        <f>AVERAGE($H$5:H13)</f>
        <v>274.54050000000001</v>
      </c>
      <c r="J13" s="23">
        <v>274.55801100000002</v>
      </c>
      <c r="K13" s="22">
        <f>SUM($E$5:E13)+919819</f>
        <v>1073641</v>
      </c>
      <c r="L13" s="22">
        <f t="shared" si="2"/>
        <v>250206518</v>
      </c>
      <c r="M13" s="21">
        <v>275.2</v>
      </c>
      <c r="N13" s="21">
        <v>270.39999999999998</v>
      </c>
      <c r="P13" s="8"/>
      <c r="Q13" s="8"/>
      <c r="R13" s="8"/>
      <c r="S13" s="8"/>
      <c r="T13" s="8"/>
      <c r="U13" s="8"/>
      <c r="V13" s="8"/>
      <c r="W13" s="8"/>
    </row>
    <row r="14" spans="1:23">
      <c r="A14" s="21" t="s">
        <v>61</v>
      </c>
      <c r="B14" s="24">
        <f>+WORKDAY(Fills_Summary[[#This Row],[Trade Date]],2,$P$2:$P$12)</f>
        <v>45986</v>
      </c>
      <c r="C14" s="24" t="str">
        <f t="shared" si="0"/>
        <v>Nordnet AB</v>
      </c>
      <c r="D14" s="24" t="str">
        <f t="shared" si="1"/>
        <v>SE0015192067</v>
      </c>
      <c r="E14" s="22">
        <v>17000</v>
      </c>
      <c r="F14" s="23">
        <v>269.9948</v>
      </c>
      <c r="G14" s="21">
        <v>4589911.5999999996</v>
      </c>
      <c r="H14" s="23">
        <v>269.70920000000001</v>
      </c>
      <c r="I14" s="23">
        <f>AVERAGE($H$5:H14)</f>
        <v>274.05736999999999</v>
      </c>
      <c r="J14" s="23">
        <v>274.10388699999999</v>
      </c>
      <c r="K14" s="22">
        <f>SUM($E$5:E14)+919819</f>
        <v>1090641</v>
      </c>
      <c r="L14" s="22">
        <f t="shared" si="2"/>
        <v>250206518</v>
      </c>
      <c r="M14" s="21">
        <v>272</v>
      </c>
      <c r="N14" s="21">
        <v>267.60000000000002</v>
      </c>
      <c r="O14" s="8"/>
      <c r="P14" s="8"/>
      <c r="Q14" s="8"/>
      <c r="R14" s="8"/>
      <c r="S14" s="8"/>
      <c r="T14" s="8"/>
      <c r="U14" s="8"/>
      <c r="V14" s="8"/>
      <c r="W14" s="8"/>
    </row>
    <row r="15" spans="1:23">
      <c r="A15" s="21" t="s">
        <v>60</v>
      </c>
      <c r="B15" s="24">
        <f>+WORKDAY(Fills_Summary[[#This Row],[Trade Date]],2,$P$2:$P$12)</f>
        <v>45987</v>
      </c>
      <c r="C15" s="24" t="str">
        <f t="shared" si="0"/>
        <v>Nordnet AB</v>
      </c>
      <c r="D15" s="24" t="str">
        <f t="shared" si="1"/>
        <v>SE0015192067</v>
      </c>
      <c r="E15" s="22">
        <v>15000</v>
      </c>
      <c r="F15" s="23">
        <v>271.82940000000002</v>
      </c>
      <c r="G15" s="21">
        <v>4077441</v>
      </c>
      <c r="H15" s="23">
        <v>271.84559999999999</v>
      </c>
      <c r="I15" s="23">
        <f>AVERAGE($H$5:H15)</f>
        <v>273.85629999999998</v>
      </c>
      <c r="J15" s="23">
        <v>273.92028499999998</v>
      </c>
      <c r="K15" s="22">
        <f>SUM($E$5:E15)+919819</f>
        <v>1105641</v>
      </c>
      <c r="L15" s="22">
        <f t="shared" si="2"/>
        <v>250206518</v>
      </c>
      <c r="M15" s="21">
        <v>273.2</v>
      </c>
      <c r="N15" s="21">
        <v>270.39999999999998</v>
      </c>
      <c r="O15" s="8"/>
      <c r="P15" s="8"/>
      <c r="Q15" s="8"/>
      <c r="R15" s="8"/>
      <c r="S15" s="8"/>
      <c r="T15" s="8"/>
      <c r="U15" s="8"/>
      <c r="V15" s="8"/>
      <c r="W15" s="8"/>
    </row>
    <row r="16" spans="1:23">
      <c r="A16" s="21" t="s">
        <v>59</v>
      </c>
      <c r="B16" s="24">
        <f>+WORKDAY(Fills_Summary[[#This Row],[Trade Date]],2,$P$2:$P$12)</f>
        <v>45988</v>
      </c>
      <c r="C16" s="24" t="str">
        <f t="shared" si="0"/>
        <v>Nordnet AB</v>
      </c>
      <c r="D16" s="24" t="str">
        <f t="shared" si="1"/>
        <v>SE0015192067</v>
      </c>
      <c r="E16" s="22">
        <v>17000</v>
      </c>
      <c r="F16" s="23">
        <v>271.36290000000002</v>
      </c>
      <c r="G16" s="21">
        <v>4613169.3</v>
      </c>
      <c r="H16" s="23">
        <v>271.06830000000002</v>
      </c>
      <c r="I16" s="23">
        <f>AVERAGE($H$5:H16)</f>
        <v>273.62396666666666</v>
      </c>
      <c r="J16" s="23">
        <v>273.70593000000002</v>
      </c>
      <c r="K16" s="22">
        <f>SUM($E$5:E16)+919819</f>
        <v>1122641</v>
      </c>
      <c r="L16" s="22">
        <f t="shared" si="2"/>
        <v>250206518</v>
      </c>
      <c r="M16" s="21">
        <v>272.8</v>
      </c>
      <c r="N16" s="21">
        <v>269.60000000000002</v>
      </c>
      <c r="O16" s="8"/>
      <c r="P16" s="8"/>
      <c r="Q16" s="8"/>
      <c r="R16" s="8"/>
      <c r="S16" s="8"/>
      <c r="T16" s="8"/>
      <c r="U16" s="8"/>
      <c r="V16" s="8"/>
      <c r="W16" s="8"/>
    </row>
    <row r="17" spans="1:23">
      <c r="A17" s="21" t="s">
        <v>58</v>
      </c>
      <c r="B17" s="24">
        <f>+WORKDAY(Fills_Summary[[#This Row],[Trade Date]],2,$P$2:$P$12)</f>
        <v>45989</v>
      </c>
      <c r="C17" s="24" t="str">
        <f t="shared" si="0"/>
        <v>Nordnet AB</v>
      </c>
      <c r="D17" s="24" t="str">
        <f t="shared" si="1"/>
        <v>SE0015192067</v>
      </c>
      <c r="E17" s="22">
        <v>20000</v>
      </c>
      <c r="F17" s="23">
        <v>269.2038</v>
      </c>
      <c r="G17" s="21">
        <v>5384076</v>
      </c>
      <c r="H17" s="23">
        <v>268.83080000000001</v>
      </c>
      <c r="I17" s="23">
        <f>AVERAGE($H$5:H17)</f>
        <v>273.25526153846153</v>
      </c>
      <c r="J17" s="23">
        <v>273.30183099999999</v>
      </c>
      <c r="K17" s="22">
        <f>SUM($E$5:E17)+919819</f>
        <v>1142641</v>
      </c>
      <c r="L17" s="22">
        <f t="shared" si="2"/>
        <v>250206518</v>
      </c>
      <c r="M17" s="21">
        <v>271.39999999999998</v>
      </c>
      <c r="N17" s="21">
        <v>264.2</v>
      </c>
      <c r="O17" s="8"/>
      <c r="P17" s="8"/>
      <c r="Q17" s="8"/>
      <c r="R17" s="8"/>
      <c r="S17" s="8"/>
      <c r="T17" s="8"/>
      <c r="U17" s="8"/>
      <c r="V17" s="8"/>
      <c r="W17" s="8"/>
    </row>
    <row r="18" spans="1:23">
      <c r="A18" s="21" t="s">
        <v>57</v>
      </c>
      <c r="B18" s="24">
        <f>+WORKDAY(Fills_Summary[[#This Row],[Trade Date]],2,$P$2:$P$12)</f>
        <v>45992</v>
      </c>
      <c r="C18" s="24" t="str">
        <f t="shared" si="0"/>
        <v>Nordnet AB</v>
      </c>
      <c r="D18" s="24" t="str">
        <f t="shared" si="1"/>
        <v>SE0015192067</v>
      </c>
      <c r="E18" s="22">
        <v>15000</v>
      </c>
      <c r="F18" s="23">
        <v>273.24680000000001</v>
      </c>
      <c r="G18" s="21">
        <v>4098702</v>
      </c>
      <c r="H18" s="23">
        <v>272.93130000000002</v>
      </c>
      <c r="I18" s="23">
        <f>AVERAGE($H$5:H18)</f>
        <v>273.23212142857147</v>
      </c>
      <c r="J18" s="23">
        <v>273.298359</v>
      </c>
      <c r="K18" s="22">
        <f>SUM($E$5:E18)+919819</f>
        <v>1157641</v>
      </c>
      <c r="L18" s="22">
        <f t="shared" si="2"/>
        <v>250206518</v>
      </c>
      <c r="M18" s="21">
        <v>274.2</v>
      </c>
      <c r="N18" s="21">
        <v>271.60000000000002</v>
      </c>
      <c r="O18" s="8"/>
      <c r="P18" s="8"/>
      <c r="Q18" s="8"/>
      <c r="R18" s="8"/>
      <c r="S18" s="8"/>
      <c r="T18" s="8"/>
      <c r="U18" s="8"/>
      <c r="V18" s="8"/>
      <c r="W18" s="8"/>
    </row>
    <row r="19" spans="1:23">
      <c r="A19" s="21" t="s">
        <v>56</v>
      </c>
      <c r="B19" s="24">
        <f>+WORKDAY(Fills_Summary[[#This Row],[Trade Date]],2,$P$2:$P$12)</f>
        <v>45993</v>
      </c>
      <c r="C19" s="24" t="str">
        <f t="shared" si="0"/>
        <v>Nordnet AB</v>
      </c>
      <c r="D19" s="24" t="str">
        <f t="shared" si="1"/>
        <v>SE0015192067</v>
      </c>
      <c r="E19" s="22">
        <v>7500</v>
      </c>
      <c r="F19" s="23">
        <v>272.85719999999998</v>
      </c>
      <c r="G19" s="21">
        <v>2046429</v>
      </c>
      <c r="H19" s="23">
        <v>272.07</v>
      </c>
      <c r="I19" s="23">
        <f>AVERAGE($H$5:H19)</f>
        <v>273.15464666666668</v>
      </c>
      <c r="J19" s="23">
        <v>273.28487200000001</v>
      </c>
      <c r="K19" s="22">
        <f>SUM($E$5:E19)+919819</f>
        <v>1165141</v>
      </c>
      <c r="L19" s="22">
        <f t="shared" si="2"/>
        <v>250206518</v>
      </c>
      <c r="M19" s="21">
        <v>275.2</v>
      </c>
      <c r="N19" s="21">
        <v>271.2</v>
      </c>
    </row>
    <row r="20" spans="1:23">
      <c r="A20" s="21" t="s">
        <v>55</v>
      </c>
      <c r="B20" s="24">
        <f>+WORKDAY(Fills_Summary[[#This Row],[Trade Date]],2,$P$2:$P$12)</f>
        <v>45994</v>
      </c>
      <c r="C20" s="24" t="str">
        <f t="shared" si="0"/>
        <v>Nordnet AB</v>
      </c>
      <c r="D20" s="24" t="str">
        <f t="shared" si="1"/>
        <v>SE0015192067</v>
      </c>
      <c r="E20" s="22">
        <v>35000</v>
      </c>
      <c r="F20" s="23">
        <v>266.6146</v>
      </c>
      <c r="G20" s="21">
        <v>9331511</v>
      </c>
      <c r="H20" s="23">
        <v>266.74610000000001</v>
      </c>
      <c r="I20" s="23">
        <f>AVERAGE($H$5:H20)</f>
        <v>272.75411250000002</v>
      </c>
      <c r="J20" s="23">
        <v>272.45204899999999</v>
      </c>
      <c r="K20" s="22">
        <f>SUM($E$5:E20)+919819</f>
        <v>1200141</v>
      </c>
      <c r="L20" s="22">
        <f t="shared" si="2"/>
        <v>250206518</v>
      </c>
      <c r="M20" s="21">
        <v>270.2</v>
      </c>
      <c r="N20" s="21">
        <v>264.39999999999998</v>
      </c>
    </row>
    <row r="21" spans="1:23">
      <c r="A21" s="21" t="s">
        <v>54</v>
      </c>
      <c r="B21" s="24">
        <f>+WORKDAY(Fills_Summary[[#This Row],[Trade Date]],2,$P$2:$P$12)</f>
        <v>45995</v>
      </c>
      <c r="C21" s="24" t="str">
        <f t="shared" si="0"/>
        <v>Nordnet AB</v>
      </c>
      <c r="D21" s="24" t="str">
        <f t="shared" si="1"/>
        <v>SE0015192067</v>
      </c>
      <c r="E21" s="22">
        <v>35000</v>
      </c>
      <c r="F21" s="23">
        <v>263.77600000000001</v>
      </c>
      <c r="G21" s="21">
        <v>9232160</v>
      </c>
      <c r="H21" s="23">
        <v>263.904</v>
      </c>
      <c r="I21" s="23">
        <f>AVERAGE($H$5:H21)</f>
        <v>272.23351764705887</v>
      </c>
      <c r="J21" s="23">
        <v>271.48902500000003</v>
      </c>
      <c r="K21" s="22">
        <f>SUM($E$5:E21)+919819</f>
        <v>1235141</v>
      </c>
      <c r="L21" s="22">
        <f t="shared" si="2"/>
        <v>250206518</v>
      </c>
      <c r="M21" s="21">
        <v>267</v>
      </c>
      <c r="N21" s="21">
        <v>262.2</v>
      </c>
    </row>
    <row r="22" spans="1:23">
      <c r="A22" s="21" t="s">
        <v>53</v>
      </c>
      <c r="B22" s="24">
        <f>+WORKDAY(Fills_Summary[[#This Row],[Trade Date]],2,$P$2:$P$12)</f>
        <v>45996</v>
      </c>
      <c r="C22" s="24" t="str">
        <f t="shared" si="0"/>
        <v>Nordnet AB</v>
      </c>
      <c r="D22" s="24" t="str">
        <f t="shared" si="1"/>
        <v>SE0015192067</v>
      </c>
      <c r="E22" s="22">
        <v>44926</v>
      </c>
      <c r="F22" s="23">
        <v>259.37259999999998</v>
      </c>
      <c r="G22" s="21">
        <v>11652573.4276</v>
      </c>
      <c r="H22" s="23">
        <v>259.24509999999998</v>
      </c>
      <c r="I22" s="23">
        <f>AVERAGE($H$5:H22)</f>
        <v>271.51193888888895</v>
      </c>
      <c r="J22" s="23">
        <v>269.978004</v>
      </c>
      <c r="K22" s="22">
        <f>SUM($E$5:E22)+919819</f>
        <v>1280067</v>
      </c>
      <c r="L22" s="22">
        <f t="shared" si="2"/>
        <v>250206518</v>
      </c>
      <c r="M22" s="21">
        <v>263.39999999999998</v>
      </c>
      <c r="N22" s="21">
        <v>257.60000000000002</v>
      </c>
    </row>
    <row r="23" spans="1:23">
      <c r="A23" s="21" t="s">
        <v>52</v>
      </c>
      <c r="B23" s="24">
        <f>+WORKDAY(Fills_Summary[[#This Row],[Trade Date]],2,$P$2:$P$12)</f>
        <v>45999</v>
      </c>
      <c r="C23" s="24" t="str">
        <f t="shared" si="0"/>
        <v>Nordnet AB</v>
      </c>
      <c r="D23" s="24" t="str">
        <f t="shared" si="1"/>
        <v>SE0015192067</v>
      </c>
      <c r="E23" s="22">
        <v>41000</v>
      </c>
      <c r="F23" s="23">
        <v>261.20859999999999</v>
      </c>
      <c r="G23" s="21">
        <v>10709552.6</v>
      </c>
      <c r="H23" s="23">
        <v>261.11489999999998</v>
      </c>
      <c r="I23" s="23">
        <f>AVERAGE($H$5:H23)</f>
        <v>270.96472631578951</v>
      </c>
      <c r="J23" s="23">
        <v>269.08193199999999</v>
      </c>
      <c r="K23" s="22">
        <f>SUM($E$5:E23)+919819</f>
        <v>1321067</v>
      </c>
      <c r="L23" s="22">
        <f t="shared" si="2"/>
        <v>250206518</v>
      </c>
      <c r="M23" s="21">
        <v>262.8</v>
      </c>
      <c r="N23" s="21">
        <v>259.2</v>
      </c>
    </row>
    <row r="24" spans="1:23">
      <c r="A24" s="21" t="s">
        <v>51</v>
      </c>
      <c r="B24" s="24">
        <f>+WORKDAY(Fills_Summary[[#This Row],[Trade Date]],2,$P$2:$P$12)</f>
        <v>46000</v>
      </c>
      <c r="C24" s="24" t="str">
        <f t="shared" si="0"/>
        <v>Nordnet AB</v>
      </c>
      <c r="D24" s="24" t="str">
        <f t="shared" si="1"/>
        <v>SE0015192067</v>
      </c>
      <c r="E24" s="22">
        <v>40000</v>
      </c>
      <c r="F24" s="23">
        <v>261.50639999999999</v>
      </c>
      <c r="G24" s="21">
        <v>10460256</v>
      </c>
      <c r="H24" s="23">
        <v>261.21129999999999</v>
      </c>
      <c r="I24" s="23">
        <f>AVERAGE($H$5:H24)</f>
        <v>270.47705500000001</v>
      </c>
      <c r="J24" s="23">
        <v>268.395197</v>
      </c>
      <c r="K24" s="22">
        <f>SUM($E$5:E24)+919819</f>
        <v>1361067</v>
      </c>
      <c r="L24" s="22">
        <f t="shared" si="2"/>
        <v>250206518</v>
      </c>
      <c r="M24" s="21">
        <v>262.60000000000002</v>
      </c>
      <c r="N24" s="21">
        <v>260.2</v>
      </c>
    </row>
    <row r="25" spans="1:23">
      <c r="A25" s="21" t="s">
        <v>50</v>
      </c>
      <c r="B25" s="24">
        <f>+WORKDAY(Fills_Summary[[#This Row],[Trade Date]],2,$P$2:$P$12)</f>
        <v>46001</v>
      </c>
      <c r="C25" s="24" t="str">
        <f t="shared" si="0"/>
        <v>Nordnet AB</v>
      </c>
      <c r="D25" s="24" t="str">
        <f t="shared" si="1"/>
        <v>SE0015192067</v>
      </c>
      <c r="E25" s="22">
        <v>33696</v>
      </c>
      <c r="F25" s="23">
        <v>261.38279999999997</v>
      </c>
      <c r="G25" s="21">
        <v>8807554.8288000003</v>
      </c>
      <c r="H25" s="23">
        <v>261.18340000000001</v>
      </c>
      <c r="I25" s="23">
        <f>AVERAGE($H$5:H25)</f>
        <v>270.03450000000004</v>
      </c>
      <c r="J25" s="23">
        <v>267.89768500000002</v>
      </c>
      <c r="K25" s="22">
        <f>SUM($E$5:E25)+919819</f>
        <v>1394763</v>
      </c>
      <c r="L25" s="22">
        <f t="shared" si="2"/>
        <v>250206518</v>
      </c>
      <c r="M25" s="21">
        <v>262.39999999999998</v>
      </c>
      <c r="N25" s="21">
        <v>260.39999999999998</v>
      </c>
    </row>
    <row r="26" spans="1:23">
      <c r="A26" s="21" t="s">
        <v>49</v>
      </c>
      <c r="B26" s="24">
        <f>+WORKDAY(Fills_Summary[[#This Row],[Trade Date]],2,$P$2:$P$12)</f>
        <v>46002</v>
      </c>
      <c r="C26" s="24" t="str">
        <f t="shared" si="0"/>
        <v>Nordnet AB</v>
      </c>
      <c r="D26" s="24" t="str">
        <f t="shared" si="1"/>
        <v>SE0015192067</v>
      </c>
      <c r="E26" s="22">
        <v>15000</v>
      </c>
      <c r="F26" s="23">
        <v>263.2765</v>
      </c>
      <c r="G26" s="21">
        <v>3949147.5</v>
      </c>
      <c r="H26" s="23">
        <v>263.13819999999998</v>
      </c>
      <c r="I26" s="23">
        <f>AVERAGE($H$5:H26)</f>
        <v>269.72103181818187</v>
      </c>
      <c r="J26" s="23">
        <v>267.75620199999997</v>
      </c>
      <c r="K26" s="22">
        <f>SUM($E$5:E26)+919819</f>
        <v>1409763</v>
      </c>
      <c r="L26" s="22">
        <f t="shared" si="2"/>
        <v>250206518</v>
      </c>
      <c r="M26" s="21">
        <v>264.39999999999998</v>
      </c>
      <c r="N26" s="21">
        <v>260.8</v>
      </c>
    </row>
    <row r="27" spans="1:23">
      <c r="A27" s="21" t="s">
        <v>48</v>
      </c>
      <c r="B27" s="24">
        <f>+WORKDAY(Fills_Summary[[#This Row],[Trade Date]],2,$P$2:$P$12)</f>
        <v>46003</v>
      </c>
      <c r="C27" s="24" t="str">
        <f t="shared" si="0"/>
        <v>Nordnet AB</v>
      </c>
      <c r="D27" s="24" t="str">
        <f t="shared" si="1"/>
        <v>SE0015192067</v>
      </c>
      <c r="E27" s="22">
        <v>22485</v>
      </c>
      <c r="F27" s="23">
        <v>260.87819999999999</v>
      </c>
      <c r="G27" s="21">
        <v>5865846.3269999996</v>
      </c>
      <c r="H27" s="23">
        <v>260.72609999999997</v>
      </c>
      <c r="I27" s="23">
        <f>AVERAGE($H$5:H27)</f>
        <v>269.32994782608699</v>
      </c>
      <c r="J27" s="23">
        <v>267.45440100000002</v>
      </c>
      <c r="K27" s="22">
        <f>SUM($E$5:E27)+919819</f>
        <v>1432248</v>
      </c>
      <c r="L27" s="22">
        <f t="shared" si="2"/>
        <v>250206518</v>
      </c>
      <c r="M27" s="21">
        <v>262.2</v>
      </c>
      <c r="N27" s="21">
        <v>259.39999999999998</v>
      </c>
    </row>
    <row r="28" spans="1:23">
      <c r="A28" s="21" t="s">
        <v>47</v>
      </c>
      <c r="B28" s="24">
        <f>+WORKDAY(Fills_Summary[[#This Row],[Trade Date]],2,$P$2:$P$12)</f>
        <v>46006</v>
      </c>
      <c r="C28" s="24" t="str">
        <f t="shared" si="0"/>
        <v>Nordnet AB</v>
      </c>
      <c r="D28" s="24" t="str">
        <f t="shared" si="1"/>
        <v>SE0015192067</v>
      </c>
      <c r="E28" s="22">
        <v>10000</v>
      </c>
      <c r="F28" s="23">
        <v>261.5333</v>
      </c>
      <c r="G28" s="21">
        <v>2615333</v>
      </c>
      <c r="H28" s="23">
        <v>261.37619999999998</v>
      </c>
      <c r="I28" s="23">
        <f>AVERAGE($H$5:H28)</f>
        <v>268.99854166666665</v>
      </c>
      <c r="J28" s="23">
        <v>267.34106400000002</v>
      </c>
      <c r="K28" s="22">
        <f>SUM($E$5:E28)+919819</f>
        <v>1442248</v>
      </c>
      <c r="L28" s="22">
        <f t="shared" si="2"/>
        <v>250206518</v>
      </c>
      <c r="M28" s="21">
        <v>263.39999999999998</v>
      </c>
      <c r="N28" s="21">
        <v>259</v>
      </c>
    </row>
    <row r="29" spans="1:23">
      <c r="A29" s="21" t="s">
        <v>46</v>
      </c>
      <c r="B29" s="24">
        <f>+WORKDAY(Fills_Summary[[#This Row],[Trade Date]],2,$P$2:$P$12)</f>
        <v>46007</v>
      </c>
      <c r="C29" s="24" t="str">
        <f t="shared" si="0"/>
        <v>Nordnet AB</v>
      </c>
      <c r="D29" s="24" t="str">
        <f t="shared" si="1"/>
        <v>SE0015192067</v>
      </c>
      <c r="E29" s="22">
        <v>100</v>
      </c>
      <c r="F29" s="23">
        <v>263.60000000000002</v>
      </c>
      <c r="G29" s="21">
        <v>26360</v>
      </c>
      <c r="H29" s="23">
        <v>262.66919999999999</v>
      </c>
      <c r="I29" s="23">
        <f>AVERAGE($H$5:H29)</f>
        <v>268.74536800000004</v>
      </c>
      <c r="J29" s="23">
        <v>267.34034800000001</v>
      </c>
      <c r="K29" s="22">
        <f>SUM($E$5:E29)+919819</f>
        <v>1442348</v>
      </c>
      <c r="L29" s="22">
        <f t="shared" si="2"/>
        <v>250206518</v>
      </c>
      <c r="M29" s="21">
        <v>263.60000000000002</v>
      </c>
      <c r="N29" s="21">
        <v>263.60000000000002</v>
      </c>
    </row>
    <row r="30" spans="1:23">
      <c r="A30" s="21" t="s">
        <v>45</v>
      </c>
      <c r="B30" s="24">
        <f>+WORKDAY(Fills_Summary[[#This Row],[Trade Date]],2,$P$2:$P$12)</f>
        <v>46008</v>
      </c>
      <c r="C30" s="24" t="str">
        <f t="shared" si="0"/>
        <v>Nordnet AB</v>
      </c>
      <c r="D30" s="24" t="str">
        <f t="shared" si="1"/>
        <v>SE0015192067</v>
      </c>
      <c r="E30" s="22">
        <v>22000</v>
      </c>
      <c r="F30" s="23">
        <v>262.66590000000002</v>
      </c>
      <c r="G30" s="21">
        <v>5778649.7999999998</v>
      </c>
      <c r="H30" s="23">
        <v>262.75099999999998</v>
      </c>
      <c r="I30" s="23">
        <f>AVERAGE($H$5:H30)</f>
        <v>268.51481538461542</v>
      </c>
      <c r="J30" s="23">
        <v>267.15149300000002</v>
      </c>
      <c r="K30" s="22">
        <f>SUM($E$5:E30)+919819</f>
        <v>1464348</v>
      </c>
      <c r="L30" s="22">
        <f t="shared" si="2"/>
        <v>250206518</v>
      </c>
      <c r="M30" s="21">
        <v>264</v>
      </c>
      <c r="N30" s="21">
        <v>260.8</v>
      </c>
    </row>
    <row r="31" spans="1:23">
      <c r="A31" s="21" t="s">
        <v>44</v>
      </c>
      <c r="B31" s="24">
        <f>+WORKDAY(Fills_Summary[[#This Row],[Trade Date]],2,$P$2:$P$12)</f>
        <v>46009</v>
      </c>
      <c r="C31" s="24" t="str">
        <f t="shared" si="0"/>
        <v>Nordnet AB</v>
      </c>
      <c r="D31" s="24" t="str">
        <f t="shared" si="1"/>
        <v>SE0015192067</v>
      </c>
      <c r="E31" s="22">
        <v>100</v>
      </c>
      <c r="F31" s="23">
        <v>263.8</v>
      </c>
      <c r="G31" s="21">
        <v>26380</v>
      </c>
      <c r="H31" s="23">
        <v>264.03230000000002</v>
      </c>
      <c r="I31" s="23">
        <f>AVERAGE($H$5:H31)</f>
        <v>268.34879629629631</v>
      </c>
      <c r="J31" s="23">
        <v>267.15087799999998</v>
      </c>
      <c r="K31" s="22">
        <f>SUM($E$5:E31)+919819</f>
        <v>1464448</v>
      </c>
      <c r="L31" s="22">
        <f t="shared" si="2"/>
        <v>250206518</v>
      </c>
      <c r="M31" s="21">
        <v>263.8</v>
      </c>
      <c r="N31" s="21">
        <v>263.8</v>
      </c>
    </row>
    <row r="32" spans="1:23">
      <c r="A32" s="21" t="s">
        <v>43</v>
      </c>
      <c r="B32" s="24">
        <f>+WORKDAY(Fills_Summary[[#This Row],[Trade Date]],2,$P$2:$P$12)</f>
        <v>46010</v>
      </c>
      <c r="C32" s="24" t="str">
        <f t="shared" si="0"/>
        <v>Nordnet AB</v>
      </c>
      <c r="D32" s="24" t="str">
        <f t="shared" si="1"/>
        <v>SE0015192067</v>
      </c>
      <c r="E32" s="22">
        <v>9967</v>
      </c>
      <c r="F32" s="23">
        <v>262.24939999999998</v>
      </c>
      <c r="G32" s="21">
        <v>2613839.7697999999</v>
      </c>
      <c r="H32" s="23">
        <v>262.61599999999999</v>
      </c>
      <c r="I32" s="23">
        <f>AVERAGE($H$5:H32)</f>
        <v>268.14405357142857</v>
      </c>
      <c r="J32" s="23">
        <v>267.06279000000001</v>
      </c>
      <c r="K32" s="22">
        <f>SUM($E$5:E32)+919819</f>
        <v>1474415</v>
      </c>
      <c r="L32" s="22">
        <f t="shared" si="2"/>
        <v>250206518</v>
      </c>
      <c r="M32" s="21">
        <v>263.8</v>
      </c>
      <c r="N32" s="21">
        <v>261.8</v>
      </c>
    </row>
    <row r="33" spans="1:23">
      <c r="A33" s="21" t="s">
        <v>42</v>
      </c>
      <c r="B33" s="24">
        <f>+WORKDAY(Fills_Summary[[#This Row],[Trade Date]],2,$P$2:$P$12)</f>
        <v>46013</v>
      </c>
      <c r="C33" s="24" t="str">
        <f t="shared" si="0"/>
        <v>Nordnet AB</v>
      </c>
      <c r="D33" s="24" t="str">
        <f t="shared" si="1"/>
        <v>SE0015192067</v>
      </c>
      <c r="E33" s="22">
        <v>10000</v>
      </c>
      <c r="F33" s="23">
        <v>262.392</v>
      </c>
      <c r="G33" s="21">
        <v>2623920</v>
      </c>
      <c r="H33" s="23">
        <v>262.57240000000002</v>
      </c>
      <c r="I33" s="23">
        <f>AVERAGE($H$5:H33)</f>
        <v>267.95192758620692</v>
      </c>
      <c r="J33" s="23">
        <v>266.98006199999998</v>
      </c>
      <c r="K33" s="22">
        <f>SUM($E$5:E33)+919819</f>
        <v>1484415</v>
      </c>
      <c r="L33" s="22">
        <f t="shared" si="2"/>
        <v>250206518</v>
      </c>
      <c r="M33" s="21">
        <v>264.60000000000002</v>
      </c>
      <c r="N33" s="21">
        <v>260.39999999999998</v>
      </c>
    </row>
    <row r="34" spans="1:23">
      <c r="A34" s="21" t="s">
        <v>41</v>
      </c>
      <c r="B34" s="24">
        <f>+WORKDAY(Fills_Summary[[#This Row],[Trade Date]],2,$P$2:$P$12)</f>
        <v>46014</v>
      </c>
      <c r="C34" s="24" t="str">
        <f t="shared" si="0"/>
        <v>Nordnet AB</v>
      </c>
      <c r="D34" s="24" t="str">
        <f t="shared" si="1"/>
        <v>SE0015192067</v>
      </c>
      <c r="E34" s="22">
        <v>100</v>
      </c>
      <c r="F34" s="23">
        <v>264.60000000000002</v>
      </c>
      <c r="G34" s="21">
        <v>26460</v>
      </c>
      <c r="H34" s="23">
        <v>265.28840000000002</v>
      </c>
      <c r="I34" s="23">
        <f>AVERAGE($H$5:H34)</f>
        <v>267.86314333333337</v>
      </c>
      <c r="J34" s="23">
        <v>266.97964100000002</v>
      </c>
      <c r="K34" s="22">
        <f>SUM($E$5:E34)+919819</f>
        <v>1484515</v>
      </c>
      <c r="L34" s="22">
        <f t="shared" si="2"/>
        <v>250206518</v>
      </c>
      <c r="M34" s="21">
        <v>264.60000000000002</v>
      </c>
      <c r="N34" s="21">
        <v>264.60000000000002</v>
      </c>
    </row>
    <row r="35" spans="1:23">
      <c r="A35" s="21" t="s">
        <v>40</v>
      </c>
      <c r="B35" s="24">
        <f>+WORKDAY(Fills_Summary[[#This Row],[Trade Date]],2,$P$2:$P$12)</f>
        <v>46020</v>
      </c>
      <c r="C35" s="24" t="str">
        <f t="shared" si="0"/>
        <v>Nordnet AB</v>
      </c>
      <c r="D35" s="24" t="str">
        <f t="shared" si="1"/>
        <v>SE0015192067</v>
      </c>
      <c r="E35" s="22">
        <v>100</v>
      </c>
      <c r="F35" s="23">
        <v>265.60000000000002</v>
      </c>
      <c r="G35" s="21">
        <v>26560</v>
      </c>
      <c r="H35" s="23">
        <v>264.303</v>
      </c>
      <c r="I35" s="23">
        <f>AVERAGE($H$5:H35)</f>
        <v>267.74830000000003</v>
      </c>
      <c r="J35" s="23">
        <v>266.97939700000001</v>
      </c>
      <c r="K35" s="22">
        <f>SUM($E$5:E35)+919819</f>
        <v>1484615</v>
      </c>
      <c r="L35" s="22">
        <f t="shared" si="2"/>
        <v>250206518</v>
      </c>
      <c r="M35" s="21">
        <v>265.60000000000002</v>
      </c>
      <c r="N35" s="21">
        <v>265.60000000000002</v>
      </c>
    </row>
    <row r="36" spans="1:23">
      <c r="A36" s="21" t="s">
        <v>39</v>
      </c>
      <c r="B36" s="24">
        <f>+WORKDAY(Fills_Summary[[#This Row],[Trade Date]],2,$P$2:$P$12)</f>
        <v>46021</v>
      </c>
      <c r="C36" s="24" t="str">
        <f t="shared" si="0"/>
        <v>Nordnet AB</v>
      </c>
      <c r="D36" s="24" t="str">
        <f t="shared" si="1"/>
        <v>SE0015192067</v>
      </c>
      <c r="E36" s="22">
        <v>100</v>
      </c>
      <c r="F36" s="23">
        <v>266</v>
      </c>
      <c r="G36" s="21">
        <v>26600</v>
      </c>
      <c r="H36" s="23">
        <v>268.62950000000001</v>
      </c>
      <c r="I36" s="23">
        <f>AVERAGE($H$5:H36)</f>
        <v>267.77583750000008</v>
      </c>
      <c r="J36" s="23">
        <v>266.97922299999999</v>
      </c>
      <c r="K36" s="22">
        <f>SUM($E$5:E36)+919819</f>
        <v>1484715</v>
      </c>
      <c r="L36" s="22">
        <f t="shared" si="2"/>
        <v>250206518</v>
      </c>
      <c r="M36" s="21">
        <v>266</v>
      </c>
      <c r="N36" s="21">
        <v>266</v>
      </c>
    </row>
    <row r="37" spans="1:23">
      <c r="A37" s="21" t="s">
        <v>38</v>
      </c>
      <c r="B37" s="24">
        <f>+WORKDAY(Fills_Summary[[#This Row],[Trade Date]],2,$P$2:$P$12)</f>
        <v>46022</v>
      </c>
      <c r="C37" s="24" t="str">
        <f t="shared" ref="C37:C73" si="3">"Nordnet AB"</f>
        <v>Nordnet AB</v>
      </c>
      <c r="D37" s="24" t="str">
        <f t="shared" ref="D37:D73" si="4">"SE0015192067"</f>
        <v>SE0015192067</v>
      </c>
      <c r="E37" s="22">
        <v>100</v>
      </c>
      <c r="F37" s="23">
        <v>269.08999999999997</v>
      </c>
      <c r="G37" s="21">
        <v>26909</v>
      </c>
      <c r="H37" s="23">
        <v>268.24669999999998</v>
      </c>
      <c r="I37" s="23">
        <f>AVERAGE($H$5:H37)</f>
        <v>267.79010606060615</v>
      </c>
      <c r="J37" s="23">
        <v>266.97959700000001</v>
      </c>
      <c r="K37" s="22">
        <f>SUM($E$5:E37)+919819</f>
        <v>1484815</v>
      </c>
      <c r="L37" s="22">
        <f t="shared" ref="L37:L73" si="5">250206518</f>
        <v>250206518</v>
      </c>
      <c r="M37" s="21">
        <v>269.60000000000002</v>
      </c>
      <c r="N37" s="21">
        <v>269</v>
      </c>
    </row>
    <row r="38" spans="1:23">
      <c r="A38" s="21" t="s">
        <v>37</v>
      </c>
      <c r="B38" s="24">
        <f>+WORKDAY(Fills_Summary[[#This Row],[Trade Date]],2,$P$2:$P$12)</f>
        <v>46023</v>
      </c>
      <c r="C38" s="24" t="str">
        <f t="shared" si="3"/>
        <v>Nordnet AB</v>
      </c>
      <c r="D38" s="24" t="str">
        <f t="shared" si="4"/>
        <v>SE0015192067</v>
      </c>
      <c r="E38" s="22">
        <v>100</v>
      </c>
      <c r="F38" s="23">
        <v>268.75599999999997</v>
      </c>
      <c r="G38" s="21">
        <v>26875.599999999999</v>
      </c>
      <c r="H38" s="23">
        <v>268.98660000000001</v>
      </c>
      <c r="I38" s="23">
        <f>AVERAGE($H$5:H38)</f>
        <v>267.82529705882359</v>
      </c>
      <c r="J38" s="23">
        <v>266.97991100000002</v>
      </c>
      <c r="K38" s="22">
        <f>SUM($E$5:E38)+919819</f>
        <v>1484915</v>
      </c>
      <c r="L38" s="22">
        <f t="shared" si="5"/>
        <v>250206518</v>
      </c>
      <c r="M38" s="21">
        <v>269</v>
      </c>
      <c r="N38" s="21">
        <v>268.60000000000002</v>
      </c>
    </row>
    <row r="39" spans="1:23">
      <c r="A39" s="21" t="s">
        <v>36</v>
      </c>
      <c r="B39" s="24">
        <f>+WORKDAY(Fills_Summary[[#This Row],[Trade Date]],2,$P$2:$P$12)</f>
        <v>46028</v>
      </c>
      <c r="C39" s="24" t="str">
        <f t="shared" si="3"/>
        <v>Nordnet AB</v>
      </c>
      <c r="D39" s="24" t="str">
        <f t="shared" si="4"/>
        <v>SE0015192067</v>
      </c>
      <c r="E39" s="22">
        <v>100</v>
      </c>
      <c r="F39" s="23">
        <v>269.2</v>
      </c>
      <c r="G39" s="21">
        <v>26920</v>
      </c>
      <c r="H39" s="23">
        <v>268.45639999999997</v>
      </c>
      <c r="I39" s="23">
        <f>AVERAGE($H$5:H39)</f>
        <v>267.84332857142863</v>
      </c>
      <c r="J39" s="23">
        <v>266.98030399999999</v>
      </c>
      <c r="K39" s="22">
        <f>SUM($E$5:E39)+919819</f>
        <v>1485015</v>
      </c>
      <c r="L39" s="22">
        <f t="shared" si="5"/>
        <v>250206518</v>
      </c>
      <c r="M39" s="21">
        <v>269.2</v>
      </c>
      <c r="N39" s="21">
        <v>269.2</v>
      </c>
    </row>
    <row r="40" spans="1:23">
      <c r="A40" s="21" t="s">
        <v>35</v>
      </c>
      <c r="B40" s="24">
        <f>+WORKDAY(Fills_Summary[[#This Row],[Trade Date]],2,$P$2:$P$12)</f>
        <v>46029</v>
      </c>
      <c r="C40" s="24" t="str">
        <f t="shared" si="3"/>
        <v>Nordnet AB</v>
      </c>
      <c r="D40" s="24" t="str">
        <f t="shared" si="4"/>
        <v>SE0015192067</v>
      </c>
      <c r="E40" s="22">
        <v>100</v>
      </c>
      <c r="F40" s="23">
        <v>269.8</v>
      </c>
      <c r="G40" s="21">
        <v>26980</v>
      </c>
      <c r="H40" s="23">
        <v>268.39839999999998</v>
      </c>
      <c r="I40" s="23">
        <f>AVERAGE($H$5:H40)</f>
        <v>267.85874722222229</v>
      </c>
      <c r="J40" s="23">
        <v>266.98080299999998</v>
      </c>
      <c r="K40" s="22">
        <f>SUM($E$5:E40)+919819</f>
        <v>1485115</v>
      </c>
      <c r="L40" s="22">
        <f t="shared" si="5"/>
        <v>250206518</v>
      </c>
      <c r="M40" s="21">
        <v>269.8</v>
      </c>
      <c r="N40" s="21">
        <v>269.8</v>
      </c>
    </row>
    <row r="41" spans="1:23">
      <c r="A41" s="21" t="s">
        <v>34</v>
      </c>
      <c r="B41" s="24">
        <f>+WORKDAY(Fills_Summary[[#This Row],[Trade Date]],2,$P$2:$P$12)</f>
        <v>46031</v>
      </c>
      <c r="C41" s="24" t="str">
        <f t="shared" si="3"/>
        <v>Nordnet AB</v>
      </c>
      <c r="D41" s="24" t="str">
        <f t="shared" si="4"/>
        <v>SE0015192067</v>
      </c>
      <c r="E41" s="22">
        <v>14633</v>
      </c>
      <c r="F41" s="23">
        <v>263.97489999999999</v>
      </c>
      <c r="G41" s="21">
        <v>3862744.7116999999</v>
      </c>
      <c r="H41" s="23">
        <v>264.55970000000002</v>
      </c>
      <c r="I41" s="23">
        <f>AVERAGE($H$5:H41)</f>
        <v>267.76958378378384</v>
      </c>
      <c r="J41" s="23">
        <v>266.90495499999997</v>
      </c>
      <c r="K41" s="22">
        <f>SUM($E$5:E41)+919819</f>
        <v>1499748</v>
      </c>
      <c r="L41" s="22">
        <f t="shared" si="5"/>
        <v>250206518</v>
      </c>
      <c r="M41" s="21">
        <v>266.60000000000002</v>
      </c>
      <c r="N41" s="21">
        <v>262.8</v>
      </c>
    </row>
    <row r="42" spans="1:23">
      <c r="A42" s="21" t="s">
        <v>33</v>
      </c>
      <c r="B42" s="24">
        <f>+WORKDAY(Fills_Summary[[#This Row],[Trade Date]],2,$P$2:$P$12)</f>
        <v>46034</v>
      </c>
      <c r="C42" s="24" t="str">
        <f t="shared" si="3"/>
        <v>Nordnet AB</v>
      </c>
      <c r="D42" s="24" t="str">
        <f t="shared" si="4"/>
        <v>SE0015192067</v>
      </c>
      <c r="E42" s="22">
        <v>9608</v>
      </c>
      <c r="F42" s="23">
        <v>263.38799999999998</v>
      </c>
      <c r="G42" s="21">
        <v>2530631.9040000001</v>
      </c>
      <c r="H42" s="23">
        <v>263.0548</v>
      </c>
      <c r="I42" s="23">
        <f>AVERAGE($H$5:H42)</f>
        <v>267.64551052631583</v>
      </c>
      <c r="J42" s="23">
        <v>266.84763700000002</v>
      </c>
      <c r="K42" s="22">
        <f>SUM($E$5:E42)+919819</f>
        <v>1509356</v>
      </c>
      <c r="L42" s="22">
        <f t="shared" si="5"/>
        <v>250206518</v>
      </c>
      <c r="M42" s="21">
        <v>265.39999999999998</v>
      </c>
      <c r="N42" s="21">
        <v>262</v>
      </c>
    </row>
    <row r="43" spans="1:23">
      <c r="A43" s="21" t="s">
        <v>32</v>
      </c>
      <c r="B43" s="24">
        <f>+WORKDAY(Fills_Summary[[#This Row],[Trade Date]],2,$P$2:$P$12)</f>
        <v>46035</v>
      </c>
      <c r="C43" s="24" t="str">
        <f t="shared" si="3"/>
        <v>Nordnet AB</v>
      </c>
      <c r="D43" s="24" t="str">
        <f t="shared" si="4"/>
        <v>SE0015192067</v>
      </c>
      <c r="E43" s="22">
        <v>300</v>
      </c>
      <c r="F43" s="23">
        <v>271.42270000000002</v>
      </c>
      <c r="G43" s="21">
        <v>81426.81</v>
      </c>
      <c r="H43" s="23">
        <v>265.96230000000003</v>
      </c>
      <c r="I43" s="23">
        <f>AVERAGE($H$5:H43)</f>
        <v>267.6023512820513</v>
      </c>
      <c r="J43" s="23">
        <v>266.849964</v>
      </c>
      <c r="K43" s="22">
        <f>SUM($E$5:E43)+919819</f>
        <v>1509656</v>
      </c>
      <c r="L43" s="22">
        <f t="shared" si="5"/>
        <v>250206518</v>
      </c>
      <c r="M43" s="21">
        <v>272</v>
      </c>
      <c r="N43" s="21">
        <v>269.60000000000002</v>
      </c>
    </row>
    <row r="44" spans="1:23">
      <c r="A44" s="21" t="s">
        <v>31</v>
      </c>
      <c r="B44" s="24">
        <f>+WORKDAY(Fills_Summary[[#This Row],[Trade Date]],2,$P$2:$P$12)</f>
        <v>46036</v>
      </c>
      <c r="C44" s="24" t="str">
        <f t="shared" si="3"/>
        <v>Nordnet AB</v>
      </c>
      <c r="D44" s="24" t="str">
        <f t="shared" si="4"/>
        <v>SE0015192067</v>
      </c>
      <c r="E44" s="22">
        <v>100</v>
      </c>
      <c r="F44" s="23">
        <v>267.39999999999998</v>
      </c>
      <c r="G44" s="21">
        <v>26740</v>
      </c>
      <c r="H44" s="23">
        <v>270.06560000000002</v>
      </c>
      <c r="I44" s="23">
        <f>AVERAGE($H$5:H44)</f>
        <v>267.66393249999999</v>
      </c>
      <c r="J44" s="23">
        <v>266.85005699999999</v>
      </c>
      <c r="K44" s="22">
        <f>SUM($E$5:E44)+919819</f>
        <v>1509756</v>
      </c>
      <c r="L44" s="22">
        <f t="shared" si="5"/>
        <v>250206518</v>
      </c>
      <c r="M44" s="21">
        <v>267.39999999999998</v>
      </c>
      <c r="N44" s="21">
        <v>267.39999999999998</v>
      </c>
    </row>
    <row r="45" spans="1:23">
      <c r="A45" s="21" t="s">
        <v>30</v>
      </c>
      <c r="B45" s="24">
        <f>+WORKDAY(Fills_Summary[[#This Row],[Trade Date]],2,$P$2:$P$12)</f>
        <v>46037</v>
      </c>
      <c r="C45" s="24" t="str">
        <f t="shared" si="3"/>
        <v>Nordnet AB</v>
      </c>
      <c r="D45" s="24" t="str">
        <f t="shared" si="4"/>
        <v>SE0015192067</v>
      </c>
      <c r="E45" s="22">
        <v>100</v>
      </c>
      <c r="F45" s="23">
        <v>270.60000000000002</v>
      </c>
      <c r="G45" s="21">
        <v>27060</v>
      </c>
      <c r="H45" s="23">
        <v>271.21609999999998</v>
      </c>
      <c r="I45" s="23">
        <f>AVERAGE($H$5:H45)</f>
        <v>267.75057073170734</v>
      </c>
      <c r="J45" s="23">
        <v>266.85069299999998</v>
      </c>
      <c r="K45" s="22">
        <f>SUM($E$5:E45)+919819</f>
        <v>1509856</v>
      </c>
      <c r="L45" s="22">
        <f t="shared" si="5"/>
        <v>250206518</v>
      </c>
      <c r="M45" s="21">
        <v>270.60000000000002</v>
      </c>
      <c r="N45" s="21">
        <v>270.60000000000002</v>
      </c>
    </row>
    <row r="46" spans="1:23">
      <c r="A46" s="21" t="s">
        <v>29</v>
      </c>
      <c r="B46" s="24">
        <f>+WORKDAY(Fills_Summary[[#This Row],[Trade Date]],2,$P$2:$P$12)</f>
        <v>46038</v>
      </c>
      <c r="C46" s="24" t="str">
        <f t="shared" si="3"/>
        <v>Nordnet AB</v>
      </c>
      <c r="D46" s="24" t="str">
        <f t="shared" si="4"/>
        <v>SE0015192067</v>
      </c>
      <c r="E46" s="22">
        <v>100</v>
      </c>
      <c r="F46" s="23">
        <v>270.39999999999998</v>
      </c>
      <c r="G46" s="21">
        <v>27040</v>
      </c>
      <c r="H46" s="23">
        <v>267.48259999999999</v>
      </c>
      <c r="I46" s="23">
        <f>AVERAGE($H$5:H46)</f>
        <v>267.74419047619045</v>
      </c>
      <c r="J46" s="23">
        <v>266.851294</v>
      </c>
      <c r="K46" s="22">
        <f>SUM($E$5:E46)+919819</f>
        <v>1509956</v>
      </c>
      <c r="L46" s="22">
        <f t="shared" si="5"/>
        <v>250206518</v>
      </c>
      <c r="M46" s="21">
        <v>270.39999999999998</v>
      </c>
      <c r="N46" s="21">
        <v>270.39999999999998</v>
      </c>
    </row>
    <row r="47" spans="1:23">
      <c r="A47" s="21" t="s">
        <v>28</v>
      </c>
      <c r="B47" s="24">
        <f>+WORKDAY(Fills_Summary[[#This Row],[Trade Date]],2,$P$2:$P$12)</f>
        <v>46041</v>
      </c>
      <c r="C47" s="24" t="str">
        <f t="shared" si="3"/>
        <v>Nordnet AB</v>
      </c>
      <c r="D47" s="24" t="str">
        <f t="shared" si="4"/>
        <v>SE0015192067</v>
      </c>
      <c r="E47" s="22">
        <v>4000</v>
      </c>
      <c r="F47" s="23">
        <v>271.27850000000001</v>
      </c>
      <c r="G47" s="21">
        <v>1085114</v>
      </c>
      <c r="H47" s="23">
        <v>271.64330000000001</v>
      </c>
      <c r="I47" s="23">
        <f>AVERAGE($H$5:H47)</f>
        <v>267.83486744186047</v>
      </c>
      <c r="J47" s="23">
        <v>266.8811</v>
      </c>
      <c r="K47" s="22">
        <f>SUM($E$5:E47)+919819</f>
        <v>1513956</v>
      </c>
      <c r="L47" s="22">
        <f t="shared" si="5"/>
        <v>250206518</v>
      </c>
      <c r="M47" s="21">
        <v>274.2</v>
      </c>
      <c r="N47" s="21">
        <v>266.60000000000002</v>
      </c>
      <c r="W47" s="25"/>
    </row>
    <row r="48" spans="1:23">
      <c r="A48" s="21" t="s">
        <v>27</v>
      </c>
      <c r="B48" s="24">
        <f>+WORKDAY(Fills_Summary[[#This Row],[Trade Date]],2,$P$2:$P$12)</f>
        <v>46042</v>
      </c>
      <c r="C48" s="24" t="str">
        <f t="shared" si="3"/>
        <v>Nordnet AB</v>
      </c>
      <c r="D48" s="24" t="str">
        <f t="shared" si="4"/>
        <v>SE0015192067</v>
      </c>
      <c r="E48" s="22">
        <v>100</v>
      </c>
      <c r="F48" s="23">
        <v>274.2</v>
      </c>
      <c r="G48" s="21">
        <v>27420</v>
      </c>
      <c r="H48" s="23">
        <v>275.79430000000002</v>
      </c>
      <c r="I48" s="23">
        <f>AVERAGE($H$5:H48)</f>
        <v>268.0157636363636</v>
      </c>
      <c r="J48" s="23">
        <v>266.88233200000002</v>
      </c>
      <c r="K48" s="22">
        <f>SUM($E$5:E48)+919819</f>
        <v>1514056</v>
      </c>
      <c r="L48" s="22">
        <f t="shared" si="5"/>
        <v>250206518</v>
      </c>
      <c r="M48" s="21">
        <v>274.2</v>
      </c>
      <c r="N48" s="21">
        <v>274.2</v>
      </c>
    </row>
    <row r="49" spans="1:14">
      <c r="A49" s="21" t="s">
        <v>26</v>
      </c>
      <c r="B49" s="24">
        <f>+WORKDAY(Fills_Summary[[#This Row],[Trade Date]],2,$P$2:$P$12)</f>
        <v>46043</v>
      </c>
      <c r="C49" s="24" t="str">
        <f t="shared" si="3"/>
        <v>Nordnet AB</v>
      </c>
      <c r="D49" s="24" t="str">
        <f t="shared" si="4"/>
        <v>SE0015192067</v>
      </c>
      <c r="E49" s="22">
        <v>100</v>
      </c>
      <c r="F49" s="23">
        <v>271.65199999999999</v>
      </c>
      <c r="G49" s="21">
        <v>27165.200000000001</v>
      </c>
      <c r="H49" s="23">
        <v>271.38189999999997</v>
      </c>
      <c r="I49" s="23">
        <f>AVERAGE($H$5:H49)</f>
        <v>268.09056666666663</v>
      </c>
      <c r="J49" s="23">
        <v>266.88313399999998</v>
      </c>
      <c r="K49" s="22">
        <f>SUM($E$5:E49)+919819</f>
        <v>1514156</v>
      </c>
      <c r="L49" s="22">
        <f t="shared" si="5"/>
        <v>250206518</v>
      </c>
      <c r="M49" s="21">
        <v>271.8</v>
      </c>
      <c r="N49" s="21">
        <v>271.39999999999998</v>
      </c>
    </row>
    <row r="50" spans="1:14">
      <c r="A50" s="21" t="s">
        <v>25</v>
      </c>
      <c r="B50" s="24">
        <f>+WORKDAY(Fills_Summary[[#This Row],[Trade Date]],2,$P$2:$P$12)</f>
        <v>46044</v>
      </c>
      <c r="C50" s="24" t="str">
        <f t="shared" si="3"/>
        <v>Nordnet AB</v>
      </c>
      <c r="D50" s="24" t="str">
        <f t="shared" si="4"/>
        <v>SE0015192067</v>
      </c>
      <c r="E50" s="22">
        <v>29444</v>
      </c>
      <c r="F50" s="23">
        <v>267.62860000000001</v>
      </c>
      <c r="G50" s="21">
        <v>7880056.4983999999</v>
      </c>
      <c r="H50" s="23">
        <v>267.47770000000003</v>
      </c>
      <c r="I50" s="23">
        <f>AVERAGE($H$5:H50)</f>
        <v>268.07724347826081</v>
      </c>
      <c r="J50" s="23">
        <v>266.91832199999999</v>
      </c>
      <c r="K50" s="22">
        <f>SUM($E$5:E50)+919819</f>
        <v>1543600</v>
      </c>
      <c r="L50" s="22">
        <f t="shared" si="5"/>
        <v>250206518</v>
      </c>
      <c r="M50" s="21">
        <v>270</v>
      </c>
      <c r="N50" s="21">
        <v>265.2</v>
      </c>
    </row>
    <row r="51" spans="1:14">
      <c r="A51" s="21" t="s">
        <v>24</v>
      </c>
      <c r="B51" s="24">
        <f>+WORKDAY(Fills_Summary[[#This Row],[Trade Date]],2,$P$2:$P$12)</f>
        <v>46045</v>
      </c>
      <c r="C51" s="24" t="str">
        <f t="shared" si="3"/>
        <v>Nordnet AB</v>
      </c>
      <c r="D51" s="24" t="str">
        <f t="shared" si="4"/>
        <v>SE0015192067</v>
      </c>
      <c r="E51" s="22">
        <v>5000</v>
      </c>
      <c r="F51" s="23">
        <v>269.15499999999997</v>
      </c>
      <c r="G51" s="21">
        <v>1345775</v>
      </c>
      <c r="H51" s="23">
        <v>269.51119999999997</v>
      </c>
      <c r="I51" s="23">
        <f>AVERAGE($H$5:H51)</f>
        <v>268.10775319148934</v>
      </c>
      <c r="J51" s="23">
        <v>266.93610899999999</v>
      </c>
      <c r="K51" s="22">
        <f>SUM($E$5:E51)+919819</f>
        <v>1548600</v>
      </c>
      <c r="L51" s="22">
        <f t="shared" si="5"/>
        <v>250206518</v>
      </c>
      <c r="M51" s="21">
        <v>270.8</v>
      </c>
      <c r="N51" s="21">
        <v>266.2</v>
      </c>
    </row>
    <row r="52" spans="1:14">
      <c r="A52" s="21" t="s">
        <v>23</v>
      </c>
      <c r="B52" s="24">
        <f>+WORKDAY(Fills_Summary[[#This Row],[Trade Date]],2,$P$2:$P$12)</f>
        <v>46048</v>
      </c>
      <c r="C52" s="24" t="str">
        <f t="shared" si="3"/>
        <v>Nordnet AB</v>
      </c>
      <c r="D52" s="24" t="str">
        <f t="shared" si="4"/>
        <v>SE0015192067</v>
      </c>
      <c r="E52" s="22">
        <v>400</v>
      </c>
      <c r="F52" s="23">
        <v>274.87200000000001</v>
      </c>
      <c r="G52" s="21">
        <v>109948.8</v>
      </c>
      <c r="H52" s="23">
        <v>273.37670000000003</v>
      </c>
      <c r="I52" s="23">
        <f>AVERAGE($H$5:H52)</f>
        <v>268.21752291666667</v>
      </c>
      <c r="J52" s="23">
        <v>266.94115399999998</v>
      </c>
      <c r="K52" s="22">
        <f>SUM($E$5:E52)+919819</f>
        <v>1549000</v>
      </c>
      <c r="L52" s="22">
        <f t="shared" si="5"/>
        <v>250206518</v>
      </c>
      <c r="M52" s="21">
        <v>275.39999999999998</v>
      </c>
      <c r="N52" s="21">
        <v>274</v>
      </c>
    </row>
    <row r="53" spans="1:14">
      <c r="A53" s="21" t="s">
        <v>22</v>
      </c>
      <c r="B53" s="24">
        <f>+WORKDAY(Fills_Summary[[#This Row],[Trade Date]],2,$P$2:$P$12)</f>
        <v>46049</v>
      </c>
      <c r="C53" s="24" t="str">
        <f t="shared" si="3"/>
        <v>Nordnet AB</v>
      </c>
      <c r="D53" s="24" t="str">
        <f t="shared" si="4"/>
        <v>SE0015192067</v>
      </c>
      <c r="E53" s="22">
        <v>2000</v>
      </c>
      <c r="F53" s="23">
        <v>270.64359999999999</v>
      </c>
      <c r="G53" s="21">
        <v>541287.19999999995</v>
      </c>
      <c r="H53" s="23">
        <v>270.65100000000001</v>
      </c>
      <c r="I53" s="23">
        <f>AVERAGE($H$5:H53)</f>
        <v>268.26718571428569</v>
      </c>
      <c r="J53" s="23">
        <v>266.95288599999998</v>
      </c>
      <c r="K53" s="22">
        <f>SUM($E$5:E53)+919819</f>
        <v>1551000</v>
      </c>
      <c r="L53" s="22">
        <f t="shared" si="5"/>
        <v>250206518</v>
      </c>
      <c r="M53" s="21">
        <v>271.2</v>
      </c>
      <c r="N53" s="21">
        <v>270</v>
      </c>
    </row>
    <row r="54" spans="1:14">
      <c r="A54" s="21" t="s">
        <v>21</v>
      </c>
      <c r="B54" s="24">
        <f>+WORKDAY(Fills_Summary[[#This Row],[Trade Date]],2,$P$2:$P$12)</f>
        <v>46050</v>
      </c>
      <c r="C54" s="24" t="str">
        <f t="shared" si="3"/>
        <v>Nordnet AB</v>
      </c>
      <c r="D54" s="24" t="str">
        <f t="shared" si="4"/>
        <v>SE0015192067</v>
      </c>
      <c r="E54" s="22">
        <v>10000</v>
      </c>
      <c r="F54" s="23">
        <v>270.08359999999999</v>
      </c>
      <c r="G54" s="21">
        <v>2700836</v>
      </c>
      <c r="H54" s="23">
        <v>269.86779999999999</v>
      </c>
      <c r="I54" s="23">
        <f>AVERAGE($H$5:H54)</f>
        <v>268.29919799999999</v>
      </c>
      <c r="J54" s="23">
        <v>267.001713</v>
      </c>
      <c r="K54" s="22">
        <f>SUM($E$5:E54)+919819</f>
        <v>1561000</v>
      </c>
      <c r="L54" s="22">
        <f t="shared" si="5"/>
        <v>250206518</v>
      </c>
      <c r="M54" s="21">
        <v>271.2</v>
      </c>
      <c r="N54" s="21">
        <v>268.8</v>
      </c>
    </row>
    <row r="55" spans="1:14">
      <c r="A55" s="21" t="s">
        <v>20</v>
      </c>
      <c r="B55" s="24">
        <f>+WORKDAY(Fills_Summary[[#This Row],[Trade Date]],2,$P$2:$P$12)</f>
        <v>46051</v>
      </c>
      <c r="C55" s="24" t="str">
        <f t="shared" si="3"/>
        <v>Nordnet AB</v>
      </c>
      <c r="D55" s="24" t="str">
        <f t="shared" si="4"/>
        <v>SE0015192067</v>
      </c>
      <c r="E55" s="22">
        <v>9000</v>
      </c>
      <c r="F55" s="23">
        <v>271.99599999999998</v>
      </c>
      <c r="G55" s="21">
        <v>2447964</v>
      </c>
      <c r="H55" s="23">
        <v>272.26310000000001</v>
      </c>
      <c r="I55" s="23">
        <f>AVERAGE($H$5:H55)</f>
        <v>268.37692156862744</v>
      </c>
      <c r="J55" s="23">
        <v>267.07084500000002</v>
      </c>
      <c r="K55" s="22">
        <f>SUM($E$5:E55)+919819</f>
        <v>1570000</v>
      </c>
      <c r="L55" s="22">
        <f t="shared" si="5"/>
        <v>250206518</v>
      </c>
      <c r="M55" s="21">
        <v>273.8</v>
      </c>
      <c r="N55" s="21">
        <v>270</v>
      </c>
    </row>
    <row r="56" spans="1:14">
      <c r="A56" s="21" t="s">
        <v>19</v>
      </c>
      <c r="B56" s="24">
        <f>+WORKDAY(Fills_Summary[[#This Row],[Trade Date]],2,$P$2:$P$12)</f>
        <v>46052</v>
      </c>
      <c r="C56" s="24" t="str">
        <f t="shared" si="3"/>
        <v>Nordnet AB</v>
      </c>
      <c r="D56" s="24" t="str">
        <f t="shared" si="4"/>
        <v>SE0015192067</v>
      </c>
      <c r="E56" s="22">
        <v>500</v>
      </c>
      <c r="F56" s="23">
        <v>279.25319999999999</v>
      </c>
      <c r="G56" s="21">
        <v>139626.6</v>
      </c>
      <c r="H56" s="23">
        <v>285.89429999999999</v>
      </c>
      <c r="I56" s="23">
        <f>AVERAGE($H$5:H56)</f>
        <v>268.71379423076922</v>
      </c>
      <c r="J56" s="23">
        <v>267.08020599999998</v>
      </c>
      <c r="K56" s="22">
        <f>SUM($E$5:E56)+919819</f>
        <v>1570500</v>
      </c>
      <c r="L56" s="22">
        <f t="shared" si="5"/>
        <v>250206518</v>
      </c>
      <c r="M56" s="21">
        <v>284.8</v>
      </c>
      <c r="N56" s="21">
        <v>275.39999999999998</v>
      </c>
    </row>
    <row r="57" spans="1:14">
      <c r="A57" s="21" t="s">
        <v>18</v>
      </c>
      <c r="B57" s="24">
        <f>+WORKDAY(Fills_Summary[[#This Row],[Trade Date]],2,$P$2:$P$12)</f>
        <v>46055</v>
      </c>
      <c r="C57" s="24" t="str">
        <f t="shared" si="3"/>
        <v>Nordnet AB</v>
      </c>
      <c r="D57" s="24" t="str">
        <f t="shared" si="4"/>
        <v>SE0015192067</v>
      </c>
      <c r="E57" s="22">
        <v>100</v>
      </c>
      <c r="F57" s="23">
        <v>296.8</v>
      </c>
      <c r="G57" s="21">
        <v>29680</v>
      </c>
      <c r="H57" s="23">
        <v>294.69349999999997</v>
      </c>
      <c r="I57" s="23">
        <f>AVERAGE($H$5:H57)</f>
        <v>269.20397735849053</v>
      </c>
      <c r="J57" s="23">
        <v>267.08477299999998</v>
      </c>
      <c r="K57" s="22">
        <f>SUM($E$5:E57)+919819</f>
        <v>1570600</v>
      </c>
      <c r="L57" s="22">
        <f t="shared" si="5"/>
        <v>250206518</v>
      </c>
      <c r="M57" s="21">
        <v>296.8</v>
      </c>
      <c r="N57" s="21">
        <v>296.8</v>
      </c>
    </row>
    <row r="58" spans="1:14">
      <c r="A58" s="21" t="s">
        <v>17</v>
      </c>
      <c r="B58" s="24">
        <f>+WORKDAY(Fills_Summary[[#This Row],[Trade Date]],2,$P$2:$P$12)</f>
        <v>46056</v>
      </c>
      <c r="C58" s="24" t="str">
        <f t="shared" si="3"/>
        <v>Nordnet AB</v>
      </c>
      <c r="D58" s="24" t="str">
        <f t="shared" si="4"/>
        <v>SE0015192067</v>
      </c>
      <c r="E58" s="22">
        <v>100</v>
      </c>
      <c r="F58" s="23">
        <v>294.2</v>
      </c>
      <c r="G58" s="21">
        <v>29420</v>
      </c>
      <c r="H58" s="23">
        <v>291.62329999999997</v>
      </c>
      <c r="I58" s="23">
        <f>AVERAGE($H$5:H58)</f>
        <v>269.61914999999999</v>
      </c>
      <c r="J58" s="23">
        <v>267.08893899999998</v>
      </c>
      <c r="K58" s="22">
        <f>SUM($E$5:E58)+919819</f>
        <v>1570700</v>
      </c>
      <c r="L58" s="22">
        <f t="shared" si="5"/>
        <v>250206518</v>
      </c>
      <c r="M58" s="21">
        <v>294.2</v>
      </c>
      <c r="N58" s="21">
        <v>294.2</v>
      </c>
    </row>
    <row r="59" spans="1:14">
      <c r="A59" s="21" t="s">
        <v>87</v>
      </c>
      <c r="B59" s="24">
        <f>+WORKDAY(Fills_Summary[[#This Row],[Trade Date]],2,$P$2:$P$12)</f>
        <v>46057</v>
      </c>
      <c r="C59" s="24" t="str">
        <f t="shared" si="3"/>
        <v>Nordnet AB</v>
      </c>
      <c r="D59" s="24" t="str">
        <f t="shared" si="4"/>
        <v>SE0015192067</v>
      </c>
      <c r="E59" s="22">
        <v>100</v>
      </c>
      <c r="F59" s="23">
        <v>286.39999999999998</v>
      </c>
      <c r="G59" s="21">
        <v>28640</v>
      </c>
      <c r="H59" s="23">
        <v>294.55340000000001</v>
      </c>
      <c r="I59" s="23">
        <f>AVERAGE($H$5:H59)</f>
        <v>270.07249999999999</v>
      </c>
      <c r="J59" s="23">
        <v>267.091905</v>
      </c>
      <c r="K59" s="22">
        <f>SUM($E$5:E59)+919819</f>
        <v>1570800</v>
      </c>
      <c r="L59" s="22">
        <f t="shared" si="5"/>
        <v>250206518</v>
      </c>
      <c r="M59" s="21">
        <v>286.39999999999998</v>
      </c>
      <c r="N59" s="21">
        <v>286.39999999999998</v>
      </c>
    </row>
    <row r="60" spans="1:14">
      <c r="A60" s="21" t="s">
        <v>86</v>
      </c>
      <c r="B60" s="24">
        <f>+WORKDAY(Fills_Summary[[#This Row],[Trade Date]],2,$P$2:$P$12)</f>
        <v>46058</v>
      </c>
      <c r="C60" s="24" t="str">
        <f t="shared" si="3"/>
        <v>Nordnet AB</v>
      </c>
      <c r="D60" s="24" t="str">
        <f t="shared" si="4"/>
        <v>SE0015192067</v>
      </c>
      <c r="E60" s="22">
        <v>100</v>
      </c>
      <c r="F60" s="23">
        <v>299.63400000000001</v>
      </c>
      <c r="G60" s="21">
        <v>29963.4</v>
      </c>
      <c r="H60" s="23">
        <v>299.04250000000002</v>
      </c>
      <c r="I60" s="23">
        <f>AVERAGE($H$5:H60)</f>
        <v>270.58982142857138</v>
      </c>
      <c r="J60" s="23">
        <v>267.096903</v>
      </c>
      <c r="K60" s="22">
        <f>SUM($E$5:E60)+919819</f>
        <v>1570900</v>
      </c>
      <c r="L60" s="22">
        <f t="shared" si="5"/>
        <v>250206518</v>
      </c>
      <c r="M60" s="21">
        <v>301</v>
      </c>
      <c r="N60" s="21">
        <v>299.39999999999998</v>
      </c>
    </row>
    <row r="61" spans="1:14">
      <c r="A61" s="21" t="s">
        <v>85</v>
      </c>
      <c r="B61" s="24">
        <f>+WORKDAY(Fills_Summary[[#This Row],[Trade Date]],2,$P$2:$P$12)</f>
        <v>46059</v>
      </c>
      <c r="C61" s="24" t="str">
        <f t="shared" si="3"/>
        <v>Nordnet AB</v>
      </c>
      <c r="D61" s="24" t="str">
        <f t="shared" si="4"/>
        <v>SE0015192067</v>
      </c>
      <c r="E61" s="22">
        <v>100</v>
      </c>
      <c r="F61" s="23">
        <v>299.28199999999998</v>
      </c>
      <c r="G61" s="21">
        <v>29928.2</v>
      </c>
      <c r="H61" s="23">
        <v>301.56529999999998</v>
      </c>
      <c r="I61" s="23">
        <f>AVERAGE($H$5:H61)</f>
        <v>271.13325087719295</v>
      </c>
      <c r="J61" s="23">
        <v>267.10184600000002</v>
      </c>
      <c r="K61" s="22">
        <f>SUM($E$5:E61)+919819</f>
        <v>1571000</v>
      </c>
      <c r="L61" s="22">
        <f t="shared" si="5"/>
        <v>250206518</v>
      </c>
      <c r="M61" s="21">
        <v>299.39999999999998</v>
      </c>
      <c r="N61" s="21">
        <v>299.2</v>
      </c>
    </row>
    <row r="62" spans="1:14">
      <c r="A62" s="21" t="s">
        <v>84</v>
      </c>
      <c r="B62" s="24">
        <f>+WORKDAY(Fills_Summary[[#This Row],[Trade Date]],2,$P$2:$P$12)</f>
        <v>46062</v>
      </c>
      <c r="C62" s="24" t="str">
        <f t="shared" si="3"/>
        <v>Nordnet AB</v>
      </c>
      <c r="D62" s="24" t="str">
        <f t="shared" si="4"/>
        <v>SE0015192067</v>
      </c>
      <c r="E62" s="22">
        <v>100</v>
      </c>
      <c r="F62" s="23">
        <v>305.60000000000002</v>
      </c>
      <c r="G62" s="21">
        <v>30560</v>
      </c>
      <c r="H62" s="23">
        <v>301.15660000000003</v>
      </c>
      <c r="I62" s="23">
        <f>AVERAGE($H$5:H62)</f>
        <v>271.65089482758617</v>
      </c>
      <c r="J62" s="23">
        <v>267.10775699999999</v>
      </c>
      <c r="K62" s="22">
        <f>SUM($E$5:E62)+919819</f>
        <v>1571100</v>
      </c>
      <c r="L62" s="22">
        <f t="shared" si="5"/>
        <v>250206518</v>
      </c>
      <c r="M62" s="21">
        <v>305.60000000000002</v>
      </c>
      <c r="N62" s="21">
        <v>305.60000000000002</v>
      </c>
    </row>
    <row r="63" spans="1:14">
      <c r="A63" s="21" t="s">
        <v>83</v>
      </c>
      <c r="B63" s="24">
        <f>+WORKDAY(Fills_Summary[[#This Row],[Trade Date]],2,$P$2:$P$12)</f>
        <v>46063</v>
      </c>
      <c r="C63" s="24" t="str">
        <f t="shared" si="3"/>
        <v>Nordnet AB</v>
      </c>
      <c r="D63" s="24" t="str">
        <f t="shared" si="4"/>
        <v>SE0015192067</v>
      </c>
      <c r="E63" s="22">
        <v>100</v>
      </c>
      <c r="F63" s="23">
        <v>296</v>
      </c>
      <c r="G63" s="21">
        <v>29600</v>
      </c>
      <c r="H63" s="23">
        <v>298.52319999999997</v>
      </c>
      <c r="I63" s="23">
        <f>AVERAGE($H$5:H63)</f>
        <v>272.1063576271186</v>
      </c>
      <c r="J63" s="23">
        <v>267.11219299999999</v>
      </c>
      <c r="K63" s="22">
        <f>SUM($E$5:E63)+919819</f>
        <v>1571200</v>
      </c>
      <c r="L63" s="22">
        <f t="shared" si="5"/>
        <v>250206518</v>
      </c>
      <c r="M63" s="21">
        <v>296</v>
      </c>
      <c r="N63" s="21">
        <v>296</v>
      </c>
    </row>
    <row r="64" spans="1:14">
      <c r="A64" s="21" t="s">
        <v>96</v>
      </c>
      <c r="B64" s="24">
        <f>+WORKDAY(Fills_Summary[[#This Row],[Trade Date]],2,$P$2:$P$12)</f>
        <v>46064</v>
      </c>
      <c r="C64" s="24" t="str">
        <f t="shared" si="3"/>
        <v>Nordnet AB</v>
      </c>
      <c r="D64" s="24" t="str">
        <f t="shared" si="4"/>
        <v>SE0015192067</v>
      </c>
      <c r="E64" s="22">
        <v>100</v>
      </c>
      <c r="F64" s="23">
        <v>300.8</v>
      </c>
      <c r="G64" s="21">
        <v>30080</v>
      </c>
      <c r="H64" s="23">
        <v>302.11880000000002</v>
      </c>
      <c r="I64" s="23">
        <f>AVERAGE($H$5:H64)</f>
        <v>272.60656499999999</v>
      </c>
      <c r="J64" s="23">
        <v>267.11736300000001</v>
      </c>
      <c r="K64" s="22">
        <f>SUM($E$5:E64)+919819</f>
        <v>1571300</v>
      </c>
      <c r="L64" s="22">
        <f t="shared" si="5"/>
        <v>250206518</v>
      </c>
      <c r="M64" s="21">
        <v>300.8</v>
      </c>
      <c r="N64" s="21">
        <v>300.8</v>
      </c>
    </row>
    <row r="65" spans="1:23">
      <c r="A65" s="21" t="s">
        <v>95</v>
      </c>
      <c r="B65" s="24">
        <f>+WORKDAY(Fills_Summary[[#This Row],[Trade Date]],2,$P$2:$P$12)</f>
        <v>46065</v>
      </c>
      <c r="C65" s="24" t="str">
        <f t="shared" si="3"/>
        <v>Nordnet AB</v>
      </c>
      <c r="D65" s="24" t="str">
        <f t="shared" si="4"/>
        <v>SE0015192067</v>
      </c>
      <c r="E65" s="22">
        <v>100</v>
      </c>
      <c r="F65" s="23">
        <v>303</v>
      </c>
      <c r="G65" s="21">
        <v>30300</v>
      </c>
      <c r="H65" s="23">
        <v>305.0693</v>
      </c>
      <c r="I65" s="23">
        <f>AVERAGE($H$5:H65)</f>
        <v>273.13874098360651</v>
      </c>
      <c r="J65" s="23">
        <v>267.12286999999998</v>
      </c>
      <c r="K65" s="22">
        <f>SUM($E$5:E65)+919819</f>
        <v>1571400</v>
      </c>
      <c r="L65" s="22">
        <f t="shared" si="5"/>
        <v>250206518</v>
      </c>
      <c r="M65" s="21">
        <v>303</v>
      </c>
      <c r="N65" s="21">
        <v>303</v>
      </c>
    </row>
    <row r="66" spans="1:23">
      <c r="A66" s="21" t="s">
        <v>94</v>
      </c>
      <c r="B66" s="24">
        <f>+WORKDAY(Fills_Summary[[#This Row],[Trade Date]],2,$P$2:$P$12)</f>
        <v>46066</v>
      </c>
      <c r="C66" s="24" t="str">
        <f t="shared" si="3"/>
        <v>Nordnet AB</v>
      </c>
      <c r="D66" s="24" t="str">
        <f t="shared" si="4"/>
        <v>SE0015192067</v>
      </c>
      <c r="E66" s="22">
        <v>14100</v>
      </c>
      <c r="F66" s="23">
        <v>294.40140000000002</v>
      </c>
      <c r="G66" s="21">
        <v>4151059.74</v>
      </c>
      <c r="H66" s="23">
        <v>294.28269999999998</v>
      </c>
      <c r="I66" s="23">
        <f>AVERAGE($H$5:H66)</f>
        <v>273.47977258064515</v>
      </c>
      <c r="J66" s="23">
        <v>267.70066500000001</v>
      </c>
      <c r="K66" s="22">
        <f>SUM($E$5:E66)+919819</f>
        <v>1585500</v>
      </c>
      <c r="L66" s="22">
        <f t="shared" si="5"/>
        <v>250206518</v>
      </c>
      <c r="M66" s="21">
        <v>303.60000000000002</v>
      </c>
      <c r="N66" s="21">
        <v>288.60000000000002</v>
      </c>
    </row>
    <row r="67" spans="1:23">
      <c r="A67" s="21" t="s">
        <v>93</v>
      </c>
      <c r="B67" s="24">
        <f>+WORKDAY(Fills_Summary[[#This Row],[Trade Date]],2,$P$2:$P$12)</f>
        <v>46069</v>
      </c>
      <c r="C67" s="24" t="str">
        <f t="shared" si="3"/>
        <v>Nordnet AB</v>
      </c>
      <c r="D67" s="24" t="str">
        <f t="shared" si="4"/>
        <v>SE0015192067</v>
      </c>
      <c r="E67" s="22">
        <v>7000</v>
      </c>
      <c r="F67" s="23">
        <v>296.96789999999999</v>
      </c>
      <c r="G67" s="21">
        <v>2078775.3</v>
      </c>
      <c r="H67" s="23">
        <v>297.14980000000003</v>
      </c>
      <c r="I67" s="23">
        <f>AVERAGE($H$5:H67)</f>
        <v>273.85548730158723</v>
      </c>
      <c r="J67" s="23">
        <v>268.005223</v>
      </c>
      <c r="K67" s="22">
        <f>SUM($E$5:E67)+919819</f>
        <v>1592500</v>
      </c>
      <c r="L67" s="22">
        <f t="shared" si="5"/>
        <v>250206518</v>
      </c>
      <c r="M67" s="21">
        <v>299.60000000000002</v>
      </c>
      <c r="N67" s="21">
        <v>294.2</v>
      </c>
    </row>
    <row r="68" spans="1:23">
      <c r="A68" s="21" t="s">
        <v>92</v>
      </c>
      <c r="B68" s="24">
        <f>+WORKDAY(Fills_Summary[[#This Row],[Trade Date]],2,$P$2:$P$12)</f>
        <v>46070</v>
      </c>
      <c r="C68" s="24" t="str">
        <f t="shared" si="3"/>
        <v>Nordnet AB</v>
      </c>
      <c r="D68" s="24" t="str">
        <f t="shared" si="4"/>
        <v>SE0015192067</v>
      </c>
      <c r="E68" s="22">
        <v>11000</v>
      </c>
      <c r="F68" s="23">
        <v>295.44110000000001</v>
      </c>
      <c r="G68" s="21">
        <v>3249852.1</v>
      </c>
      <c r="H68" s="23">
        <v>295.45769999999999</v>
      </c>
      <c r="I68" s="23">
        <f>AVERAGE($H$5:H68)</f>
        <v>274.19302187499994</v>
      </c>
      <c r="J68" s="23">
        <v>268.44664899999998</v>
      </c>
      <c r="K68" s="22">
        <f>SUM($E$5:E68)+919819</f>
        <v>1603500</v>
      </c>
      <c r="L68" s="22">
        <f t="shared" si="5"/>
        <v>250206518</v>
      </c>
      <c r="M68" s="21">
        <v>296.8</v>
      </c>
      <c r="N68" s="21">
        <v>292.60000000000002</v>
      </c>
    </row>
    <row r="69" spans="1:23">
      <c r="A69" s="21" t="s">
        <v>1308</v>
      </c>
      <c r="B69" s="24">
        <f>+WORKDAY(Fills_Summary[[#This Row],[Trade Date]],2,$P$2:$P$12)</f>
        <v>46071</v>
      </c>
      <c r="C69" s="24" t="str">
        <f t="shared" si="3"/>
        <v>Nordnet AB</v>
      </c>
      <c r="D69" s="24" t="str">
        <f t="shared" si="4"/>
        <v>SE0015192067</v>
      </c>
      <c r="E69" s="22">
        <v>12980</v>
      </c>
      <c r="F69" s="23">
        <v>295.14690000000002</v>
      </c>
      <c r="G69" s="21">
        <v>3831006.7620000001</v>
      </c>
      <c r="H69" s="23">
        <v>295.08879999999999</v>
      </c>
      <c r="I69" s="23">
        <f>AVERAGE($H$5:H69)</f>
        <v>274.51449538461537</v>
      </c>
      <c r="J69" s="23">
        <v>268.944121</v>
      </c>
      <c r="K69" s="22">
        <f>SUM($E$5:E69)+919819</f>
        <v>1616480</v>
      </c>
      <c r="L69" s="22">
        <f t="shared" si="5"/>
        <v>250206518</v>
      </c>
      <c r="M69" s="21">
        <v>298.39999999999998</v>
      </c>
      <c r="N69" s="21">
        <v>292</v>
      </c>
    </row>
    <row r="70" spans="1:23">
      <c r="A70" s="21" t="s">
        <v>1307</v>
      </c>
      <c r="B70" s="24">
        <f>+WORKDAY(Fills_Summary[[#This Row],[Trade Date]],2,$P$2:$P$12)</f>
        <v>46072</v>
      </c>
      <c r="C70" s="24" t="str">
        <f t="shared" si="3"/>
        <v>Nordnet AB</v>
      </c>
      <c r="D70" s="24" t="str">
        <f t="shared" si="4"/>
        <v>SE0015192067</v>
      </c>
      <c r="E70" s="22">
        <v>12500</v>
      </c>
      <c r="F70" s="23">
        <v>292.4667</v>
      </c>
      <c r="G70" s="21">
        <v>3655833.75</v>
      </c>
      <c r="H70" s="23">
        <v>292.44369999999998</v>
      </c>
      <c r="I70" s="23">
        <f>AVERAGE($H$5:H70)</f>
        <v>274.78614999999996</v>
      </c>
      <c r="J70" s="23">
        <v>269.35874100000001</v>
      </c>
      <c r="K70" s="22">
        <f>SUM($E$5:E70)+919819</f>
        <v>1628980</v>
      </c>
      <c r="L70" s="22">
        <f t="shared" si="5"/>
        <v>250206518</v>
      </c>
      <c r="M70" s="21">
        <v>294.60000000000002</v>
      </c>
      <c r="N70" s="21">
        <v>291</v>
      </c>
    </row>
    <row r="71" spans="1:23">
      <c r="A71" s="21" t="s">
        <v>1306</v>
      </c>
      <c r="B71" s="24">
        <f>+WORKDAY(Fills_Summary[[#This Row],[Trade Date]],2,$P$2:$P$12)</f>
        <v>46073</v>
      </c>
      <c r="C71" s="24" t="str">
        <f t="shared" si="3"/>
        <v>Nordnet AB</v>
      </c>
      <c r="D71" s="24" t="str">
        <f t="shared" si="4"/>
        <v>SE0015192067</v>
      </c>
      <c r="E71" s="22">
        <v>10000</v>
      </c>
      <c r="F71" s="23">
        <v>294.57040000000001</v>
      </c>
      <c r="G71" s="21">
        <v>2945704</v>
      </c>
      <c r="H71" s="23">
        <v>294.67660000000001</v>
      </c>
      <c r="I71" s="23">
        <f>AVERAGE($H$5:H71)</f>
        <v>275.08302238805965</v>
      </c>
      <c r="J71" s="23">
        <v>269.70931100000001</v>
      </c>
      <c r="K71" s="22">
        <f>SUM($E$5:E71)+919819</f>
        <v>1638980</v>
      </c>
      <c r="L71" s="22">
        <f t="shared" si="5"/>
        <v>250206518</v>
      </c>
      <c r="M71" s="21">
        <v>296.2</v>
      </c>
      <c r="N71" s="21">
        <v>291</v>
      </c>
    </row>
    <row r="72" spans="1:23" s="10" customFormat="1">
      <c r="A72" s="21" t="s">
        <v>1305</v>
      </c>
      <c r="B72" s="24">
        <f>+WORKDAY(Fills_Summary[[#This Row],[Trade Date]],2,$P$2:$P$12)</f>
        <v>46076</v>
      </c>
      <c r="C72" s="24" t="str">
        <f t="shared" si="3"/>
        <v>Nordnet AB</v>
      </c>
      <c r="D72" s="24" t="str">
        <f t="shared" si="4"/>
        <v>SE0015192067</v>
      </c>
      <c r="E72" s="22">
        <v>11000</v>
      </c>
      <c r="F72" s="23">
        <v>293.77850000000001</v>
      </c>
      <c r="G72" s="21">
        <v>3231563.5</v>
      </c>
      <c r="H72" s="23">
        <v>293.67880000000002</v>
      </c>
      <c r="I72" s="23">
        <f>AVERAGE($H$5:H72)</f>
        <v>275.35648970588232</v>
      </c>
      <c r="J72" s="23">
        <v>270.07191699999998</v>
      </c>
      <c r="K72" s="22">
        <f>SUM($E$5:E72)+919819</f>
        <v>1649980</v>
      </c>
      <c r="L72" s="22">
        <f t="shared" si="5"/>
        <v>250206518</v>
      </c>
      <c r="M72" s="21">
        <v>295</v>
      </c>
      <c r="N72" s="21">
        <v>292.2</v>
      </c>
      <c r="O72" s="9"/>
      <c r="P72" s="9"/>
      <c r="Q72" s="9"/>
      <c r="R72" s="9"/>
      <c r="S72" s="9"/>
      <c r="T72" s="9"/>
      <c r="U72" s="9"/>
      <c r="V72" s="9"/>
      <c r="W72" s="9"/>
    </row>
    <row r="73" spans="1:23" s="10" customFormat="1">
      <c r="A73" s="21" t="s">
        <v>1304</v>
      </c>
      <c r="B73" s="24">
        <f>+WORKDAY(Fills_Summary[[#This Row],[Trade Date]],2,$P$2:$P$12)</f>
        <v>46077</v>
      </c>
      <c r="C73" s="24" t="str">
        <f t="shared" si="3"/>
        <v>Nordnet AB</v>
      </c>
      <c r="D73" s="24" t="str">
        <f t="shared" si="4"/>
        <v>SE0015192067</v>
      </c>
      <c r="E73" s="22">
        <v>12000</v>
      </c>
      <c r="F73" s="23">
        <v>295.30099999999999</v>
      </c>
      <c r="G73" s="21">
        <v>3543612</v>
      </c>
      <c r="H73" s="23">
        <v>295.32429999999999</v>
      </c>
      <c r="I73" s="23">
        <f>AVERAGE($H$5:H73)</f>
        <v>275.64587826086955</v>
      </c>
      <c r="J73" s="23">
        <v>270.47984600000001</v>
      </c>
      <c r="K73" s="22">
        <f>SUM($E$5:E73)+919819</f>
        <v>1661980</v>
      </c>
      <c r="L73" s="22">
        <f t="shared" si="5"/>
        <v>250206518</v>
      </c>
      <c r="M73" s="21">
        <v>296</v>
      </c>
      <c r="N73" s="21">
        <v>293.2</v>
      </c>
      <c r="O73" s="9"/>
      <c r="P73" s="9"/>
      <c r="Q73" s="9"/>
      <c r="R73" s="9"/>
      <c r="S73" s="9"/>
      <c r="T73" s="9"/>
      <c r="U73" s="9"/>
      <c r="V73" s="9"/>
      <c r="W73" s="9"/>
    </row>
    <row r="74" spans="1:23" s="10" customFormat="1">
      <c r="A74" s="17" t="s">
        <v>16</v>
      </c>
      <c r="B74" s="17"/>
      <c r="C74" s="17"/>
      <c r="D74" s="17"/>
      <c r="E74" s="20">
        <f>+SUBTOTAL(9,Fills_Summary[Daily Number of Shares Purchased])</f>
        <v>742161</v>
      </c>
      <c r="F74" s="18"/>
      <c r="G74" s="19">
        <f>+SUBTOTAL(9,Fills_Summary[Daily Purchase Amount])</f>
        <v>200739594.391</v>
      </c>
      <c r="H74" s="18">
        <f>SUBTOTAL(101,Fills_Summary[VWAP])</f>
        <v>275.64587826086955</v>
      </c>
      <c r="I74" s="18"/>
      <c r="J74" s="17"/>
      <c r="K74" s="17"/>
      <c r="L74" s="17"/>
      <c r="M74" s="17"/>
      <c r="N74" s="17"/>
      <c r="O74" s="9"/>
      <c r="P74" s="9"/>
      <c r="Q74" s="9"/>
      <c r="R74" s="9"/>
      <c r="S74" s="9"/>
      <c r="T74" s="9"/>
      <c r="U74" s="9"/>
      <c r="V74" s="9"/>
      <c r="W74" s="9"/>
    </row>
    <row r="75" spans="1:23" s="10" customFormat="1">
      <c r="A75" s="9"/>
      <c r="B75" s="9"/>
      <c r="C75" s="9"/>
      <c r="D75" s="9"/>
      <c r="E75" s="15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</row>
    <row r="76" spans="1:23" s="10" customFormat="1">
      <c r="A76" s="9"/>
      <c r="B76" s="9"/>
      <c r="C76" s="9"/>
      <c r="D76" s="9"/>
      <c r="E76" s="15"/>
      <c r="F76" s="9"/>
      <c r="G76" s="14"/>
      <c r="H76" s="16"/>
      <c r="I76" s="16"/>
      <c r="J76" s="16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</row>
    <row r="77" spans="1:23">
      <c r="E77" s="15"/>
      <c r="G77" s="14"/>
      <c r="H77" s="16"/>
      <c r="I77" s="16"/>
    </row>
    <row r="78" spans="1:23">
      <c r="G78" s="14"/>
      <c r="H78" s="16"/>
      <c r="I78" s="16"/>
    </row>
    <row r="79" spans="1:23">
      <c r="E79" s="15"/>
      <c r="G79" s="11"/>
    </row>
    <row r="80" spans="1:23">
      <c r="G80" s="14"/>
    </row>
    <row r="81" spans="8:10" ht="16">
      <c r="J81" s="12"/>
    </row>
    <row r="82" spans="8:10" ht="16">
      <c r="H82" s="13"/>
      <c r="J82" s="12"/>
    </row>
    <row r="83" spans="8:10">
      <c r="J83" s="1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Weekly trades</vt:lpstr>
      <vt:lpstr>Private - Buyback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Solberg</dc:creator>
  <cp:lastModifiedBy>Anton Solberg</cp:lastModifiedBy>
  <dcterms:created xsi:type="dcterms:W3CDTF">2024-10-28T08:26:22Z</dcterms:created>
  <dcterms:modified xsi:type="dcterms:W3CDTF">2026-02-24T09:09:37Z</dcterms:modified>
</cp:coreProperties>
</file>