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antsol/Library/CloudStorage/GoogleDrive-anton.solberg@nordnet.se/Shared drives/Arbetsmapp - Investor Relations/Återköp/Veckorapporter/September 2026 - december 2026/40/"/>
    </mc:Choice>
  </mc:AlternateContent>
  <xr:revisionPtr revIDLastSave="0" documentId="13_ncr:1_{C2C25870-24FB-A14C-B8C8-F62C2B830794}" xr6:coauthVersionLast="47" xr6:coauthVersionMax="47" xr10:uidLastSave="{00000000-0000-0000-0000-000000000000}"/>
  <bookViews>
    <workbookView xWindow="2140" yWindow="1560" windowWidth="25820" windowHeight="15480" tabRatio="755" activeTab="1" xr2:uid="{00000000-000D-0000-FFFF-FFFF00000000}"/>
  </bookViews>
  <sheets>
    <sheet name="Start" sheetId="5" state="hidden" r:id="rId1"/>
    <sheet name="Private - Buyback Summary" sheetId="4" r:id="rId2"/>
    <sheet name="Public - Weekly Trades" sheetId="11" r:id="rId3"/>
  </sheets>
  <definedNames>
    <definedName name="__FDS_HYPERLINK_TOGGLE_STATE__" hidden="1">"ON"</definedName>
    <definedName name="ADTVpercent">OFFSET(#REF!,0,0,[0]!daynr)</definedName>
    <definedName name="ApplyConditionalFormatting">#REF!</definedName>
    <definedName name="AverageDailyVWAP">OFFSET(#REF!,0,0,[0]!daynr)</definedName>
    <definedName name="AveragePurchasePrices">OFFSET(#REF!,0,0,[0]!daynr)</definedName>
    <definedName name="BS_Date">#REF!</definedName>
    <definedName name="BudgetYear">#REF!</definedName>
    <definedName name="CapRatio_BIII">#REF!</definedName>
    <definedName name="closingPrices">OFFSET(#REF!,0,0,[0]!daynr)</definedName>
    <definedName name="Company_Name">Start!$C$5</definedName>
    <definedName name="Cost_Loading_Rate">#REF!</definedName>
    <definedName name="CurrHalf">#REF!</definedName>
    <definedName name="CurrHalfEndDate">#REF!</definedName>
    <definedName name="CurrHalfStartDate">#REF!</definedName>
    <definedName name="CurrQuarter">#REF!</definedName>
    <definedName name="CurrQuarterEndDate">#REF!</definedName>
    <definedName name="CurrQuarterStartDate">#REF!</definedName>
    <definedName name="DailyPurchases">OFFSET(#REF!,0,0,daynr)</definedName>
    <definedName name="DailyVWAP">OFFSET(#REF!,0,0,daynr)</definedName>
    <definedName name="Dashboard_Role">Start!$C$9</definedName>
    <definedName name="Dashboard_Version">Start!$C$10</definedName>
    <definedName name="datelabels">OFFSET(#REF!,0,0,daynr)</definedName>
    <definedName name="daynr">#REF!</definedName>
    <definedName name="discount">OFFSET(#REF!,0,0,daynr)</definedName>
    <definedName name="DTD_Year2">#REF!</definedName>
    <definedName name="Funding_Rate_Visa">#REF!</definedName>
    <definedName name="IncludeCPBJV">#REF!</definedName>
    <definedName name="IncludeSETG">#REF!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#REF!</definedName>
    <definedName name="Mappings_ResearchSites">#REF!</definedName>
    <definedName name="Mappings_Sectors">#REF!</definedName>
    <definedName name="OLE_LINK6" localSheetId="2">#REF!</definedName>
    <definedName name="OLE_LINK7" localSheetId="2">'Public - Weekly Trades'!#REF!</definedName>
    <definedName name="Permissionedregion">#REF!</definedName>
    <definedName name="Permissionedregion2">#REF!</definedName>
    <definedName name="Permissionedregion3">#REF!</definedName>
    <definedName name="PnLStartDate">#REF!</definedName>
    <definedName name="PnLStartDate_DealLevel">#REF!</definedName>
    <definedName name="PurchasePrices">OFFSET(#REF!,0,0,daynr)</definedName>
    <definedName name="Query_from_SES_DW_User_1" localSheetId="1" hidden="1">'Private - Buyback Summary'!#REF!</definedName>
    <definedName name="Query_from_SES_DW_User_1" localSheetId="2" hidden="1">'Public - Weekly Trades'!#REF!</definedName>
    <definedName name="Query_from_SES_DW_User_2" localSheetId="1" hidden="1">'Private - Buyback Summary'!$A$4:$N$14</definedName>
    <definedName name="Query_from_SES_DW_User_2" localSheetId="2" hidden="1">'Public - Weekly Trades'!$B$6:$L$682</definedName>
    <definedName name="Region_Primary">#REF!</definedName>
    <definedName name="Region_Secondary">#REF!</definedName>
    <definedName name="Region_Tertiary">#REF!</definedName>
    <definedName name="ReportDate">#REF!</definedName>
    <definedName name="ReportDate_ML">#REF!</definedName>
    <definedName name="ReportDate_ML_Americas">#REF!</definedName>
    <definedName name="ReportDate_ML_Asia">#REF!</definedName>
    <definedName name="ReportDate_ML_EMEA">#REF!</definedName>
    <definedName name="ReportDate_PnL_APAC">#REF!</definedName>
    <definedName name="ReportDate_PnL_EMEA">#REF!</definedName>
    <definedName name="ReportDate_PnL_LATAM">#REF!</definedName>
    <definedName name="ReportDate_PnL_NAM">#REF!</definedName>
    <definedName name="ReportDate_Sim">#REF!</definedName>
    <definedName name="ReportingYears">#REF!</definedName>
    <definedName name="RWA_Date">#REF!</definedName>
    <definedName name="RWA_Date_PM">#REF!</definedName>
    <definedName name="SelectedChartParam_ML_LTV">#REF!</definedName>
    <definedName name="SelectedChartParam_ML_Notional">#REF!</definedName>
    <definedName name="SelectedChartParam_ML_Region">#REF!</definedName>
    <definedName name="SelectedChartParam_ML_RegionName">#REF!</definedName>
    <definedName name="SelectedOptPeriod_Boffin">#REF!</definedName>
    <definedName name="SelectedOptPeriodName_Boffin">#REF!</definedName>
    <definedName name="SelectedOptRegion">#REF!</definedName>
    <definedName name="SelectedOptRegion_Boffin">#REF!</definedName>
    <definedName name="SelectedOptRegionName">#REF!</definedName>
    <definedName name="SelectedOptRegionName_Boffin">#REF!</definedName>
    <definedName name="SelectedOptTopBott">#REF!</definedName>
    <definedName name="SelectedProductGroup">#REF!</definedName>
    <definedName name="SelectedRegion">#REF!</definedName>
    <definedName name="SelectedYear">#REF!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#REF!</definedName>
    <definedName name="TCE_B3S">#REF!</definedName>
    <definedName name="TCE_Date">#REF!</definedName>
    <definedName name="TCE_GSIB_RWA">#REF!</definedName>
    <definedName name="TCE_Mgmt_Buffer">#REF!</definedName>
    <definedName name="Total_Quantity">Start!$C$7</definedName>
    <definedName name="TotalADTV">OFFSET(#REF!,0,0,[0]!daynr)</definedName>
    <definedName name="VisaB_Expiry_Date">#REF!</definedName>
    <definedName name="VisaB_Initial_Trade_Date">#REF!</definedName>
    <definedName name="VisaB_Simulated_End_Date">#REF!</definedName>
    <definedName name="VisaB_Simulated_Start_Date">#REF!</definedName>
    <definedName name="Year1">#REF!</definedName>
    <definedName name="Year2">#REF!</definedName>
    <definedName name="Year3">#REF!</definedName>
    <definedName name="Year4">#REF!</definedName>
    <definedName name="YTDDaysElapsed">#REF!</definedName>
    <definedName name="YTDDaysRemaining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1" l="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E15" i="4"/>
  <c r="G15" i="4"/>
  <c r="H15" i="4"/>
  <c r="P3" i="4"/>
  <c r="P4" i="4"/>
  <c r="B5" i="4"/>
  <c r="B6" i="4"/>
  <c r="B7" i="4"/>
  <c r="B8" i="4"/>
  <c r="B9" i="4"/>
  <c r="B10" i="4"/>
  <c r="B11" i="4"/>
  <c r="B12" i="4"/>
  <c r="B13" i="4"/>
  <c r="B14" i="4"/>
  <c r="C5" i="4"/>
  <c r="C6" i="4"/>
  <c r="C7" i="4"/>
  <c r="C8" i="4"/>
  <c r="C9" i="4"/>
  <c r="C10" i="4"/>
  <c r="C11" i="4"/>
  <c r="C12" i="4"/>
  <c r="C13" i="4"/>
  <c r="C14" i="4"/>
  <c r="D5" i="4"/>
  <c r="D6" i="4"/>
  <c r="D7" i="4"/>
  <c r="D8" i="4"/>
  <c r="D9" i="4"/>
  <c r="D10" i="4"/>
  <c r="D11" i="4"/>
  <c r="D12" i="4"/>
  <c r="D13" i="4"/>
  <c r="D14" i="4"/>
  <c r="I5" i="4"/>
  <c r="I6" i="4"/>
  <c r="I7" i="4"/>
  <c r="I8" i="4"/>
  <c r="I9" i="4"/>
  <c r="I10" i="4"/>
  <c r="I11" i="4"/>
  <c r="I12" i="4"/>
  <c r="I13" i="4"/>
  <c r="I14" i="4"/>
  <c r="K5" i="4"/>
  <c r="K6" i="4"/>
  <c r="K7" i="4"/>
  <c r="K8" i="4"/>
  <c r="K9" i="4"/>
  <c r="K10" i="4"/>
  <c r="K11" i="4"/>
  <c r="K12" i="4"/>
  <c r="K13" i="4"/>
  <c r="K14" i="4"/>
  <c r="L5" i="4"/>
  <c r="L6" i="4"/>
  <c r="L7" i="4"/>
  <c r="L8" i="4"/>
  <c r="L9" i="4"/>
  <c r="L10" i="4"/>
  <c r="L11" i="4"/>
  <c r="L12" i="4"/>
  <c r="L13" i="4"/>
  <c r="L14" i="4"/>
  <c r="C5" i="5" a="1"/>
  <c r="A1" i="4"/>
  <c r="R2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5D83AA-B9B6-4308-B28D-2F9F803EC0D8}" name="Summary" type="1" refreshedVersion="8" background="1" refreshOnLoad="1" saveData="1">
    <dbPr connection="DSN=SES_DW_User;Description=SES_DW_User;UID=gn09039;Trusted_Connection=Yes;APP=Microsoft Office 2016;WSID=LDNGLMWA343132;DATABASE=SES_Prod" command="EXEC u_rptShareBuybacks ?,?,?,?"/>
    <parameters count="5">
      <parameter name="Parameter1" parameterType="cell" refreshOnChange="1" cell="Start!$C$4"/>
      <parameter name="Parameter2" parameterType="cell" cell="Start!$C$9"/>
      <parameter name="Parameter3" parameterType="cell" cell="Start!$C$10"/>
      <parameter name="Parameter4" parameterType="cell" cell="Start!$H$2"/>
      <parameter name="Parameter5" parameterType="cell" cell="Start!$C$10"/>
    </parameters>
  </connection>
  <connection id="2" xr16:uid="{D5EE596D-9EB3-4F56-BEAB-870603F1808E}" name="Weekly Summary" type="1" refreshedVersion="8" background="1" refreshOnLoad="1" saveData="1">
    <dbPr connection="DSN=SES_DW_User;Description=SES_DW_User;UID=gn09039;Trusted_Connection=Yes;APP=Microsoft Office 2016;WSID=LDNGLMWA343132;DATABASE=SES_Prod" command="EXEC u_rptShareBuybacks ?,?,?,?"/>
    <parameters count="5">
      <parameter name="Parameter1" parameterType="cell" refreshOnChange="1" cell="Start!$C$4"/>
      <parameter name="Parameter2" parameterType="cell" cell="Start!$C$9"/>
      <parameter name="Parameter3" parameterType="cell" cell="Start!$C$10"/>
      <parameter name="Parameter4" parameterType="cell" cell="Start!$H$3"/>
      <parameter name="Parameter5" parameterType="cell" cell="Start!$C$10"/>
    </parameters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<sst xmlns="http://schemas.openxmlformats.org/spreadsheetml/2006/main" count="5460" uniqueCount="1238">
  <si>
    <t>Data Parameters</t>
  </si>
  <si>
    <t>Run Report as of</t>
  </si>
  <si>
    <t>Enter the date you want to run report as of; keep it blank for the latest date</t>
  </si>
  <si>
    <t>User</t>
  </si>
  <si>
    <t>Role Required for this Dashboard</t>
  </si>
  <si>
    <t>Version Number of this Dashboard</t>
  </si>
  <si>
    <t>SES_ShareBuybacks_User</t>
  </si>
  <si>
    <t>Trade Date</t>
  </si>
  <si>
    <t>Daily Number of Shares Purchased</t>
  </si>
  <si>
    <t>Company Name</t>
  </si>
  <si>
    <t>Project Name</t>
  </si>
  <si>
    <t>Enter the name of the Project</t>
  </si>
  <si>
    <t>Total Quantity</t>
  </si>
  <si>
    <t>Settlement Date</t>
  </si>
  <si>
    <t>TradeFillsAsc</t>
  </si>
  <si>
    <t>Currency</t>
  </si>
  <si>
    <t>Price</t>
  </si>
  <si>
    <t>Daily Purchase Amount</t>
  </si>
  <si>
    <t>VWAP</t>
  </si>
  <si>
    <t>Cumulative Average Price per Share</t>
  </si>
  <si>
    <t>Highest Price paid per Share</t>
  </si>
  <si>
    <t>Lowest Price paid per Share</t>
  </si>
  <si>
    <t>B/S</t>
  </si>
  <si>
    <t>ISIN</t>
  </si>
  <si>
    <t>Trade Time</t>
  </si>
  <si>
    <t>Trading Venue</t>
  </si>
  <si>
    <t>Transaction ID</t>
  </si>
  <si>
    <t>Volume</t>
  </si>
  <si>
    <t>Summary</t>
  </si>
  <si>
    <t>Total</t>
  </si>
  <si>
    <t>Daily Average Price Paid</t>
  </si>
  <si>
    <t>TradeFillsWeekly</t>
  </si>
  <si>
    <t>Total Outstanding Shares</t>
  </si>
  <si>
    <t>Underlying Shares</t>
  </si>
  <si>
    <t>SEK</t>
  </si>
  <si>
    <t>Average VWAP</t>
  </si>
  <si>
    <t>Total Treasury Shares Owned by Nordnet</t>
  </si>
  <si>
    <t>B</t>
  </si>
  <si>
    <t>SE0015192067</t>
  </si>
  <si>
    <t>NORDNET AB PUBL</t>
  </si>
  <si>
    <t>XSTO</t>
  </si>
  <si>
    <t>Price2</t>
  </si>
  <si>
    <t>Project Nebbiolo 3</t>
  </si>
  <si>
    <t>21-Sep-26</t>
  </si>
  <si>
    <t>08:01:20</t>
  </si>
  <si>
    <t>11:08:35</t>
  </si>
  <si>
    <t>22-Sep-26</t>
  </si>
  <si>
    <t>23-Sep-26</t>
  </si>
  <si>
    <t>24-Sep-26</t>
  </si>
  <si>
    <t>16:11:57</t>
  </si>
  <si>
    <t>25-Sep-26</t>
  </si>
  <si>
    <t>28-Sep-26</t>
  </si>
  <si>
    <t>28-Sep-2026</t>
  </si>
  <si>
    <t>08:00:41</t>
  </si>
  <si>
    <t>x8KMqTsFMOQ</t>
  </si>
  <si>
    <t>x8KMqTsFMOO</t>
  </si>
  <si>
    <t>x8KMqTsFfA5</t>
  </si>
  <si>
    <t>08:02:16</t>
  </si>
  <si>
    <t>x8KMqTsFe@@</t>
  </si>
  <si>
    <t>08:04:02</t>
  </si>
  <si>
    <t>x8KMqTsFg$E</t>
  </si>
  <si>
    <t>08:06:24</t>
  </si>
  <si>
    <t>x8KMqTsFkMm</t>
  </si>
  <si>
    <t>x8KMqTsFkMk</t>
  </si>
  <si>
    <t>x8KMqTsFkMi</t>
  </si>
  <si>
    <t>x8KMqTsFkNS</t>
  </si>
  <si>
    <t>08:06:33</t>
  </si>
  <si>
    <t>x8KMqTsFk3k</t>
  </si>
  <si>
    <t>08:06:38</t>
  </si>
  <si>
    <t>x8KMqTsFkwl</t>
  </si>
  <si>
    <t>08:10:46</t>
  </si>
  <si>
    <t>x8KMqTsFbG7</t>
  </si>
  <si>
    <t>x8KMqTsFbG5</t>
  </si>
  <si>
    <t>x8KMqTsFbG3</t>
  </si>
  <si>
    <t>08:13:50</t>
  </si>
  <si>
    <t>x8KMqTsFcfK</t>
  </si>
  <si>
    <t>08:13:59</t>
  </si>
  <si>
    <t>x8KMqTsFcX8</t>
  </si>
  <si>
    <t>08:18:49</t>
  </si>
  <si>
    <t>x8KMqTsF$2c</t>
  </si>
  <si>
    <t>08:21:06</t>
  </si>
  <si>
    <t>x8KMqTsFm7w</t>
  </si>
  <si>
    <t>08:22:43</t>
  </si>
  <si>
    <t>x8KMqTsFoEY</t>
  </si>
  <si>
    <t>x8KMqTsFoFL</t>
  </si>
  <si>
    <t>08:29:03</t>
  </si>
  <si>
    <t>x8KMqTsEBgd</t>
  </si>
  <si>
    <t>x8KMqTsEBgb</t>
  </si>
  <si>
    <t>08:30:46</t>
  </si>
  <si>
    <t>x8KMqTsEDc9</t>
  </si>
  <si>
    <t>08:30:47</t>
  </si>
  <si>
    <t>x8KMqTsEDcg</t>
  </si>
  <si>
    <t>08:34:01</t>
  </si>
  <si>
    <t>x8KMqTsE1hs</t>
  </si>
  <si>
    <t>08:39:11</t>
  </si>
  <si>
    <t>x8KMqTsE779</t>
  </si>
  <si>
    <t>08:39:46</t>
  </si>
  <si>
    <t>x8KMqTsE7a7</t>
  </si>
  <si>
    <t>08:42:32</t>
  </si>
  <si>
    <t>x8KMqTsER8l</t>
  </si>
  <si>
    <t>08:44:05</t>
  </si>
  <si>
    <t>x8KMqTsETVG</t>
  </si>
  <si>
    <t>08:45:35</t>
  </si>
  <si>
    <t>x8KMqTsESZk</t>
  </si>
  <si>
    <t>08:51:03</t>
  </si>
  <si>
    <t>x8KMqTsELPS</t>
  </si>
  <si>
    <t>08:56:29</t>
  </si>
  <si>
    <t>x8KMqTsEhFG</t>
  </si>
  <si>
    <t>08:57:56</t>
  </si>
  <si>
    <t>x8KMqTsEgcF</t>
  </si>
  <si>
    <t>08:59:18</t>
  </si>
  <si>
    <t>x8KMqTsEi6o</t>
  </si>
  <si>
    <t>09:05:39</t>
  </si>
  <si>
    <t>x8KMqTsEaUd</t>
  </si>
  <si>
    <t>09:05:40</t>
  </si>
  <si>
    <t>x8KMqTsEaVq</t>
  </si>
  <si>
    <t>09:10:24</t>
  </si>
  <si>
    <t>x8KMqTsEx@c</t>
  </si>
  <si>
    <t>x8KMqTsEx@a</t>
  </si>
  <si>
    <t>09:16:00</t>
  </si>
  <si>
    <t>x8KMqTsEnD@</t>
  </si>
  <si>
    <t>09:19:42</t>
  </si>
  <si>
    <t>x8KMqTsErno</t>
  </si>
  <si>
    <t>09:19:53</t>
  </si>
  <si>
    <t>x8KMqTsErgx</t>
  </si>
  <si>
    <t>09:22:14</t>
  </si>
  <si>
    <t>x8KMqTsEs2G</t>
  </si>
  <si>
    <t>x8KMqTsEs2E</t>
  </si>
  <si>
    <t>09:26:22</t>
  </si>
  <si>
    <t>x8KMqTsDDP5</t>
  </si>
  <si>
    <t>09:32:51</t>
  </si>
  <si>
    <t>x8KMqTsD2gk</t>
  </si>
  <si>
    <t>x8KMqTsD2gi</t>
  </si>
  <si>
    <t>x8KMqTsD2gg</t>
  </si>
  <si>
    <t>09:34:12</t>
  </si>
  <si>
    <t>x8KMqTsD4$1</t>
  </si>
  <si>
    <t>x8KMqTsD4$z</t>
  </si>
  <si>
    <t>09:38:18</t>
  </si>
  <si>
    <t>x8KMqTsDR3x</t>
  </si>
  <si>
    <t>09:39:09</t>
  </si>
  <si>
    <t>x8KMqTsDQ1m</t>
  </si>
  <si>
    <t>09:39:24</t>
  </si>
  <si>
    <t>x8KMqTsDQpS</t>
  </si>
  <si>
    <t>09:48:40</t>
  </si>
  <si>
    <t>x8KMqTsDNKN</t>
  </si>
  <si>
    <t>x8KMqTsDNKL</t>
  </si>
  <si>
    <t>09:50:38</t>
  </si>
  <si>
    <t>x8KMqTsDf89</t>
  </si>
  <si>
    <t>09:50:45</t>
  </si>
  <si>
    <t>x8KMqTsDfDV</t>
  </si>
  <si>
    <t>09:56:32</t>
  </si>
  <si>
    <t>x8KMqTsDkIT</t>
  </si>
  <si>
    <t>x8KMqTsDkIR</t>
  </si>
  <si>
    <t>x8KMqTsDkIP</t>
  </si>
  <si>
    <t>x8KMqTsDkIN</t>
  </si>
  <si>
    <t>09:57:47</t>
  </si>
  <si>
    <t>x8KMqTsDX4c</t>
  </si>
  <si>
    <t>10:02:41</t>
  </si>
  <si>
    <t>x8KMqTsDd7J</t>
  </si>
  <si>
    <t>x8KMqTsDd7D</t>
  </si>
  <si>
    <t>10:03:12</t>
  </si>
  <si>
    <t>x8KMqTsDcVY</t>
  </si>
  <si>
    <t>10:12:10</t>
  </si>
  <si>
    <t>x8KMqTsDm0$</t>
  </si>
  <si>
    <t>10:13:15</t>
  </si>
  <si>
    <t>x8KMqTsDpxF</t>
  </si>
  <si>
    <t>x8KMqTsDpxD</t>
  </si>
  <si>
    <t>10:19:14</t>
  </si>
  <si>
    <t>x8KMqTsC8ni</t>
  </si>
  <si>
    <t>x8KMqTsC8ng</t>
  </si>
  <si>
    <t>x8KMqTsC8ne</t>
  </si>
  <si>
    <t>10:21:15</t>
  </si>
  <si>
    <t>x8KMqTsCAfq</t>
  </si>
  <si>
    <t>x8KMqTsCAfm</t>
  </si>
  <si>
    <t>10:23:59</t>
  </si>
  <si>
    <t>x8KMqTsCF0z</t>
  </si>
  <si>
    <t>10:30:21</t>
  </si>
  <si>
    <t>x8KMqTsC4@U</t>
  </si>
  <si>
    <t>10:30:57</t>
  </si>
  <si>
    <t>x8KMqTsC7Kb</t>
  </si>
  <si>
    <t>10:41:21</t>
  </si>
  <si>
    <t>x8KMqTsCJSd</t>
  </si>
  <si>
    <t>10:46:59</t>
  </si>
  <si>
    <t>x8KMqTsCMes</t>
  </si>
  <si>
    <t>10:53:41</t>
  </si>
  <si>
    <t>x8KMqTsClIb</t>
  </si>
  <si>
    <t>10:53:56</t>
  </si>
  <si>
    <t>x8KMqTsClFr</t>
  </si>
  <si>
    <t>x8KMqTsClFp</t>
  </si>
  <si>
    <t>10:57:14</t>
  </si>
  <si>
    <t>x8KMqTsCWru</t>
  </si>
  <si>
    <t>11:02:17</t>
  </si>
  <si>
    <t>x8KMqTsCdWJ</t>
  </si>
  <si>
    <t>11:08:32</t>
  </si>
  <si>
    <t>x8KMqTsCyG9</t>
  </si>
  <si>
    <t>x8KMqTsCyMM</t>
  </si>
  <si>
    <t>11:17:06</t>
  </si>
  <si>
    <t>x8KMqTsCqWE</t>
  </si>
  <si>
    <t>11:19:58</t>
  </si>
  <si>
    <t>x8KMqTsJ9Ls</t>
  </si>
  <si>
    <t>11:20:08</t>
  </si>
  <si>
    <t>x8KMqTsJ9vI</t>
  </si>
  <si>
    <t>x8KMqTsJ9vG</t>
  </si>
  <si>
    <t>11:23:01</t>
  </si>
  <si>
    <t>x8KMqTsJBaQ</t>
  </si>
  <si>
    <t>11:23:02</t>
  </si>
  <si>
    <t>x8KMqTsJARS</t>
  </si>
  <si>
    <t>11:41:29</t>
  </si>
  <si>
    <t>x8KMqTsJTFp</t>
  </si>
  <si>
    <t>x8KMqTsJTFn</t>
  </si>
  <si>
    <t>x8KMqTsJTFl</t>
  </si>
  <si>
    <t>11:42:40</t>
  </si>
  <si>
    <t>x8KMqTsJS30</t>
  </si>
  <si>
    <t>11:44:04</t>
  </si>
  <si>
    <t>x8KMqTsJV4p</t>
  </si>
  <si>
    <t>11:53:30</t>
  </si>
  <si>
    <t>x8KMqTsJfL7</t>
  </si>
  <si>
    <t>11:56:17</t>
  </si>
  <si>
    <t>x8KMqTsJgGV</t>
  </si>
  <si>
    <t>12:01:17</t>
  </si>
  <si>
    <t>x8KMqTsJX@U</t>
  </si>
  <si>
    <t>12:14:32</t>
  </si>
  <si>
    <t>x8KMqTsJ$K7</t>
  </si>
  <si>
    <t>12:29:22</t>
  </si>
  <si>
    <t>x8KMqTsIDZM</t>
  </si>
  <si>
    <t>12:31:05</t>
  </si>
  <si>
    <t>x8KMqTsIFyZ</t>
  </si>
  <si>
    <t>x8KMqTsIFyX</t>
  </si>
  <si>
    <t>12:33:07</t>
  </si>
  <si>
    <t>x8KMqTsI0LW</t>
  </si>
  <si>
    <t>12:47:01</t>
  </si>
  <si>
    <t>x8KMqTsIUmU</t>
  </si>
  <si>
    <t>x8KMqTsIUmS</t>
  </si>
  <si>
    <t>x8KMqTsIUmQ</t>
  </si>
  <si>
    <t>12:47:23</t>
  </si>
  <si>
    <t>x8KMqTsIHM$</t>
  </si>
  <si>
    <t>12:53:38</t>
  </si>
  <si>
    <t>x8KMqTsINyx</t>
  </si>
  <si>
    <t>x8KMqTsINyv</t>
  </si>
  <si>
    <t>12:56:06</t>
  </si>
  <si>
    <t>x8KMqTsIeQf</t>
  </si>
  <si>
    <t>13:00:34</t>
  </si>
  <si>
    <t>x8KMqTsIimG</t>
  </si>
  <si>
    <t>13:01:23</t>
  </si>
  <si>
    <t>x8KMqTsIleA</t>
  </si>
  <si>
    <t>13:04:12</t>
  </si>
  <si>
    <t>x8KMqTsIZtx</t>
  </si>
  <si>
    <t>13:08:45</t>
  </si>
  <si>
    <t>x8KMqTsIvkO</t>
  </si>
  <si>
    <t>13:15:57</t>
  </si>
  <si>
    <t>x8KMqTsImTJ</t>
  </si>
  <si>
    <t>x8KMqTsImTH</t>
  </si>
  <si>
    <t>13:19:09</t>
  </si>
  <si>
    <t>x8KMqTsIrkK</t>
  </si>
  <si>
    <t>13:22:57</t>
  </si>
  <si>
    <t>x8KMqTsH9ln</t>
  </si>
  <si>
    <t>13:28:45</t>
  </si>
  <si>
    <t>x8KMqTsHEmU</t>
  </si>
  <si>
    <t>x8KMqTsHEmL</t>
  </si>
  <si>
    <t>x8KMqTsHEmJ</t>
  </si>
  <si>
    <t>13:39:11</t>
  </si>
  <si>
    <t>x8KMqTsHTRA</t>
  </si>
  <si>
    <t>13:42:36</t>
  </si>
  <si>
    <t>x8KMqTsHUlV</t>
  </si>
  <si>
    <t>13:43:12</t>
  </si>
  <si>
    <t>x8KMqTsHH65</t>
  </si>
  <si>
    <t>13:50:07</t>
  </si>
  <si>
    <t>x8KMqTsHfeP</t>
  </si>
  <si>
    <t>13:53:12</t>
  </si>
  <si>
    <t>x8KMqTsHj8d</t>
  </si>
  <si>
    <t>13:54:32</t>
  </si>
  <si>
    <t>x8KMqTsHikt</t>
  </si>
  <si>
    <t>13:55:48</t>
  </si>
  <si>
    <t>x8KMqTsHkEj</t>
  </si>
  <si>
    <t>14:01:50</t>
  </si>
  <si>
    <t>x8KMqTsHcOS</t>
  </si>
  <si>
    <t>14:02:22</t>
  </si>
  <si>
    <t>x8KMqTsHcei</t>
  </si>
  <si>
    <t>14:03:49</t>
  </si>
  <si>
    <t>x8KMqTsHupL</t>
  </si>
  <si>
    <t>14:14:02</t>
  </si>
  <si>
    <t>x8KMqTsHqj1</t>
  </si>
  <si>
    <t>x8KMqTsHqj$</t>
  </si>
  <si>
    <t>14:20:19</t>
  </si>
  <si>
    <t>x8KMqTsGF6o</t>
  </si>
  <si>
    <t>14:20:31</t>
  </si>
  <si>
    <t>x8KMqTsGFst</t>
  </si>
  <si>
    <t>14:23:25</t>
  </si>
  <si>
    <t>x8KMqTsG3@7</t>
  </si>
  <si>
    <t>14:23:26</t>
  </si>
  <si>
    <t>x8KMqTsG3$H</t>
  </si>
  <si>
    <t>14:29:25</t>
  </si>
  <si>
    <t>x8KMqTsGQCl</t>
  </si>
  <si>
    <t>x8KMqTsGQCj</t>
  </si>
  <si>
    <t>14:31:10</t>
  </si>
  <si>
    <t>x8KMqTsGUpO</t>
  </si>
  <si>
    <t>14:35:09</t>
  </si>
  <si>
    <t>x8KMqTsGhHP</t>
  </si>
  <si>
    <t>14:39:35</t>
  </si>
  <si>
    <t>x8KMqTsGYV5</t>
  </si>
  <si>
    <t>14:42:04</t>
  </si>
  <si>
    <t>x8KMqTsGvIk</t>
  </si>
  <si>
    <t>14:44:22</t>
  </si>
  <si>
    <t>x8KMqTsGzwV</t>
  </si>
  <si>
    <t>14:45:36</t>
  </si>
  <si>
    <t>x8KMqTsG@UM</t>
  </si>
  <si>
    <t>14:48:18</t>
  </si>
  <si>
    <t>x8KMqTsGrcu</t>
  </si>
  <si>
    <t>x8KMqTsGrcs</t>
  </si>
  <si>
    <t>14:49:14</t>
  </si>
  <si>
    <t>x8KMqTsGtWE</t>
  </si>
  <si>
    <t>14:49:16</t>
  </si>
  <si>
    <t>x8KMqTsGtdP</t>
  </si>
  <si>
    <t>14:54:06</t>
  </si>
  <si>
    <t>x8KMqTsNE5r</t>
  </si>
  <si>
    <t>14:57:46</t>
  </si>
  <si>
    <t>x8KMqTsN4cn</t>
  </si>
  <si>
    <t>x8KMqTsN4ca</t>
  </si>
  <si>
    <t>14:57:49</t>
  </si>
  <si>
    <t>x8KMqTsN4bj</t>
  </si>
  <si>
    <t>x8KMqTsN4bh</t>
  </si>
  <si>
    <t>15:01:09</t>
  </si>
  <si>
    <t>x8KMqTsNSmz</t>
  </si>
  <si>
    <t>15:01:52</t>
  </si>
  <si>
    <t>x8KMqTsNU1e</t>
  </si>
  <si>
    <t>15:07:35</t>
  </si>
  <si>
    <t>x8KMqTsNhuE</t>
  </si>
  <si>
    <t>x8KMqTsNhu$</t>
  </si>
  <si>
    <t>15:13:07</t>
  </si>
  <si>
    <t>x8KMqTsNbnj</t>
  </si>
  <si>
    <t>15:17:44</t>
  </si>
  <si>
    <t>x8KMqTsNzhf</t>
  </si>
  <si>
    <t>x8KMqTsNzhd</t>
  </si>
  <si>
    <t>x8KMqTsNzhb</t>
  </si>
  <si>
    <t>15:18:05</t>
  </si>
  <si>
    <t>x8KMqTsNyBc</t>
  </si>
  <si>
    <t>15:21:32</t>
  </si>
  <si>
    <t>x8KMqTsNpaS</t>
  </si>
  <si>
    <t>15:28:20</t>
  </si>
  <si>
    <t>x8KMqTsMFNi</t>
  </si>
  <si>
    <t>15:31:15</t>
  </si>
  <si>
    <t>x8KMqTsM2yn</t>
  </si>
  <si>
    <t>15:32:00</t>
  </si>
  <si>
    <t>x8KMqTsM5oq</t>
  </si>
  <si>
    <t>x8KMqTsM5oo</t>
  </si>
  <si>
    <t>15:37:45</t>
  </si>
  <si>
    <t>x8KMqTsMVFY</t>
  </si>
  <si>
    <t>x8KMqTsMVFW</t>
  </si>
  <si>
    <t>15:38:39</t>
  </si>
  <si>
    <t>x8KMqTsMUkf</t>
  </si>
  <si>
    <t>15:45:06</t>
  </si>
  <si>
    <t>x8KMqTsMe$e</t>
  </si>
  <si>
    <t>15:47:12</t>
  </si>
  <si>
    <t>x8KMqTsMiU7</t>
  </si>
  <si>
    <t>15:47:20</t>
  </si>
  <si>
    <t>x8KMqTsMi2@</t>
  </si>
  <si>
    <t>15:51:26</t>
  </si>
  <si>
    <t>x8KMqTsMbP3</t>
  </si>
  <si>
    <t>15:54:15</t>
  </si>
  <si>
    <t>x8KMqTsMvvX</t>
  </si>
  <si>
    <t>15:59:23</t>
  </si>
  <si>
    <t>x8KMqTsMn5Q</t>
  </si>
  <si>
    <t>16:01:58</t>
  </si>
  <si>
    <t>x8KMqTsMr6n</t>
  </si>
  <si>
    <t>x8KMqTsMr6h</t>
  </si>
  <si>
    <t>16:02:02</t>
  </si>
  <si>
    <t>x8KMqTsMr$V</t>
  </si>
  <si>
    <t>16:05:05</t>
  </si>
  <si>
    <t>x8KMqTsL8Cm</t>
  </si>
  <si>
    <t>16:05:46</t>
  </si>
  <si>
    <t>x8KMqTsLBzs</t>
  </si>
  <si>
    <t>16:06:12</t>
  </si>
  <si>
    <t>x8KMqTsLAC1</t>
  </si>
  <si>
    <t>16:07:49</t>
  </si>
  <si>
    <t>x8KMqTsLClm</t>
  </si>
  <si>
    <t>16:09:05</t>
  </si>
  <si>
    <t>x8KMqTsLEWp</t>
  </si>
  <si>
    <t>x8KMqTsL5tM</t>
  </si>
  <si>
    <t>16:14:47</t>
  </si>
  <si>
    <t>x8KMqTsLOzO</t>
  </si>
  <si>
    <t>16:16:24</t>
  </si>
  <si>
    <t>x8KMqTsLTFx</t>
  </si>
  <si>
    <t>16:19:18</t>
  </si>
  <si>
    <t>x8KMqTsLJV4</t>
  </si>
  <si>
    <t>16:20:28</t>
  </si>
  <si>
    <t>x8KMqTsLLD1</t>
  </si>
  <si>
    <t>16:24:46</t>
  </si>
  <si>
    <t>x8KMqTsLjpY</t>
  </si>
  <si>
    <t>x8KMqTsLjpa</t>
  </si>
  <si>
    <t>Weekly Individual trade details for week 2:</t>
  </si>
  <si>
    <t>29-Sep-26</t>
  </si>
  <si>
    <t>29-Sep-2026</t>
  </si>
  <si>
    <t>08:02:17</t>
  </si>
  <si>
    <t>x8KMq3BsJiL</t>
  </si>
  <si>
    <t>x8KMq3BsJiJ</t>
  </si>
  <si>
    <t>x8KMq3BsJiH</t>
  </si>
  <si>
    <t>08:05:02</t>
  </si>
  <si>
    <t>x8KMq3BsKkr</t>
  </si>
  <si>
    <t>08:05:03</t>
  </si>
  <si>
    <t>x8KMq3BsKkZ</t>
  </si>
  <si>
    <t>x8KMq3BsKkX</t>
  </si>
  <si>
    <t>08:09:17</t>
  </si>
  <si>
    <t>x8KMq3BsedM</t>
  </si>
  <si>
    <t>08:09:22</t>
  </si>
  <si>
    <t>x8KMq3BshUC</t>
  </si>
  <si>
    <t>08:11:10</t>
  </si>
  <si>
    <t>x8KMq3BsjRW</t>
  </si>
  <si>
    <t>08:11:11</t>
  </si>
  <si>
    <t>x8KMq3BsjOi</t>
  </si>
  <si>
    <t>08:13:51</t>
  </si>
  <si>
    <t>x8KMq3BslvP</t>
  </si>
  <si>
    <t>08:16:09</t>
  </si>
  <si>
    <t>x8KMq3BsWbu</t>
  </si>
  <si>
    <t>08:17:33</t>
  </si>
  <si>
    <t>x8KMq3BsYzE</t>
  </si>
  <si>
    <t>08:21:45</t>
  </si>
  <si>
    <t>x8KMq3Bsv7Z</t>
  </si>
  <si>
    <t>x8KMq3Bsv7X</t>
  </si>
  <si>
    <t>08:21:49</t>
  </si>
  <si>
    <t>x8KMq3BsvwP</t>
  </si>
  <si>
    <t>08:28:46</t>
  </si>
  <si>
    <t>x8KMq3Bsn$I</t>
  </si>
  <si>
    <t>x8KMq3Bsn$G</t>
  </si>
  <si>
    <t>08:36:15</t>
  </si>
  <si>
    <t>x8KMq3Br8j$</t>
  </si>
  <si>
    <t>08:36:17</t>
  </si>
  <si>
    <t>x8KMq3Br8XA</t>
  </si>
  <si>
    <t>x8KMq3BrFfc</t>
  </si>
  <si>
    <t>08:41:30</t>
  </si>
  <si>
    <t>x8KMq3Br0UX</t>
  </si>
  <si>
    <t>08:43:52</t>
  </si>
  <si>
    <t>x8KMq3Br5Po</t>
  </si>
  <si>
    <t>x8KMq3Br5Pm</t>
  </si>
  <si>
    <t>08:53:50</t>
  </si>
  <si>
    <t>x8KMq3BrH4e</t>
  </si>
  <si>
    <t>08:55:46</t>
  </si>
  <si>
    <t>x8KMq3BrJw1</t>
  </si>
  <si>
    <t>x8KMq3BrJwo</t>
  </si>
  <si>
    <t>08:55:48</t>
  </si>
  <si>
    <t>x8KMq3BrJx1</t>
  </si>
  <si>
    <t>09:01:23</t>
  </si>
  <si>
    <t>x8KMq3BreCE</t>
  </si>
  <si>
    <t>09:04:27</t>
  </si>
  <si>
    <t>x8KMq3Briq3</t>
  </si>
  <si>
    <t>x8KMq3Briq1</t>
  </si>
  <si>
    <t>x8KMq3Briq$</t>
  </si>
  <si>
    <t>09:05:12</t>
  </si>
  <si>
    <t>x8KMq3Brlz1</t>
  </si>
  <si>
    <t>09:08:23</t>
  </si>
  <si>
    <t>x8KMq3BrZqQ</t>
  </si>
  <si>
    <t>09:08:29</t>
  </si>
  <si>
    <t>x8KMq3BrZfS</t>
  </si>
  <si>
    <t>09:11:26</t>
  </si>
  <si>
    <t>x8KMq3Brd2n</t>
  </si>
  <si>
    <t>09:12:08</t>
  </si>
  <si>
    <t>x8KMq3BrcGq</t>
  </si>
  <si>
    <t>09:15:33</t>
  </si>
  <si>
    <t>x8KMq3Brw$z</t>
  </si>
  <si>
    <t>x8KMq3Brw$x</t>
  </si>
  <si>
    <t>09:20:11</t>
  </si>
  <si>
    <t>x8KMq3BrpO6</t>
  </si>
  <si>
    <t>09:20:19</t>
  </si>
  <si>
    <t>x8KMq3BrpGZ</t>
  </si>
  <si>
    <t>09:24:58</t>
  </si>
  <si>
    <t>x8KMq3Brspr</t>
  </si>
  <si>
    <t>09:27:29</t>
  </si>
  <si>
    <t>x8KMq3BqBq6</t>
  </si>
  <si>
    <t>09:27:30</t>
  </si>
  <si>
    <t>x8KMq3BqBrj</t>
  </si>
  <si>
    <t>09:33:27</t>
  </si>
  <si>
    <t>x8KMq3Bq356</t>
  </si>
  <si>
    <t>09:37:51</t>
  </si>
  <si>
    <t>x8KMq3Bq6xF</t>
  </si>
  <si>
    <t>x8KMq3Bq6xD</t>
  </si>
  <si>
    <t>09:44:10</t>
  </si>
  <si>
    <t>x8KMq3BqUR9</t>
  </si>
  <si>
    <t>09:46:34</t>
  </si>
  <si>
    <t>x8KMq3BqG$1</t>
  </si>
  <si>
    <t>x8KMq3BqLPb</t>
  </si>
  <si>
    <t>09:51:00</t>
  </si>
  <si>
    <t>x8KMq3BqNms</t>
  </si>
  <si>
    <t>09:55:36</t>
  </si>
  <si>
    <t>x8KMq3BqjMg</t>
  </si>
  <si>
    <t>09:56:08</t>
  </si>
  <si>
    <t>x8KMq3Bqjcr</t>
  </si>
  <si>
    <t>09:57:55</t>
  </si>
  <si>
    <t>x8KMq3Bqla8</t>
  </si>
  <si>
    <t>10:01:44</t>
  </si>
  <si>
    <t>x8KMq3BqY5@</t>
  </si>
  <si>
    <t>10:02:42</t>
  </si>
  <si>
    <t>x8KMq3BqbsF</t>
  </si>
  <si>
    <t>x8KMq3BqbsD</t>
  </si>
  <si>
    <t>10:06:17</t>
  </si>
  <si>
    <t>x8KMq3Bqvxt</t>
  </si>
  <si>
    <t>10:13:56</t>
  </si>
  <si>
    <t>x8KMq3BqnD5</t>
  </si>
  <si>
    <t>x8KMq3BqnDe</t>
  </si>
  <si>
    <t>x8KMq3BqnDg</t>
  </si>
  <si>
    <t>10:16:25</t>
  </si>
  <si>
    <t>x8KMq3BqoIo</t>
  </si>
  <si>
    <t>x8KMq3BqoIm</t>
  </si>
  <si>
    <t>x8KMq3BqoIk</t>
  </si>
  <si>
    <t>10:18:10</t>
  </si>
  <si>
    <t>x8KMq3BqqQC</t>
  </si>
  <si>
    <t>10:20:02</t>
  </si>
  <si>
    <t>x8KMq3Bqtde</t>
  </si>
  <si>
    <t>10:31:27</t>
  </si>
  <si>
    <t>x8KMq3Bx5OA</t>
  </si>
  <si>
    <t>x8KMq3Bx5O8</t>
  </si>
  <si>
    <t>10:35:52</t>
  </si>
  <si>
    <t>x8KMq3BxP9Q</t>
  </si>
  <si>
    <t>x8KMq3BxP9O</t>
  </si>
  <si>
    <t>10:36:14</t>
  </si>
  <si>
    <t>x8KMq3BxPes</t>
  </si>
  <si>
    <t>10:37:15</t>
  </si>
  <si>
    <t>x8KMq3BxOlQ</t>
  </si>
  <si>
    <t>10:47:40</t>
  </si>
  <si>
    <t>x8KMq3BxKJg</t>
  </si>
  <si>
    <t>x8KMq3BxKJe</t>
  </si>
  <si>
    <t>x8KMq3BxKJc</t>
  </si>
  <si>
    <t>10:50:16</t>
  </si>
  <si>
    <t>x8KMq3BxfKj</t>
  </si>
  <si>
    <t>10:52:40</t>
  </si>
  <si>
    <t>x8KMq3Bxhq0</t>
  </si>
  <si>
    <t>11:02:39</t>
  </si>
  <si>
    <t>x8KMq3Bxbf7</t>
  </si>
  <si>
    <t>11:10:35</t>
  </si>
  <si>
    <t>x8KMq3Bxzqg</t>
  </si>
  <si>
    <t>x8KMq3Bxzqe</t>
  </si>
  <si>
    <t>x8KMq3Bxzqm</t>
  </si>
  <si>
    <t>x8KMq3Bxzqk</t>
  </si>
  <si>
    <t>x8KMq3Bxzqi</t>
  </si>
  <si>
    <t>11:16:44</t>
  </si>
  <si>
    <t>x8KMq3BxoQl</t>
  </si>
  <si>
    <t>11:26:38</t>
  </si>
  <si>
    <t>x8KMq3BwDZp</t>
  </si>
  <si>
    <t>11:33:28</t>
  </si>
  <si>
    <t>x8KMq3Bw50W</t>
  </si>
  <si>
    <t>11:35:23</t>
  </si>
  <si>
    <t>x8KMq3Bw7$O</t>
  </si>
  <si>
    <t>11:46:58</t>
  </si>
  <si>
    <t>x8KMq3BwJ7W</t>
  </si>
  <si>
    <t>x8KMq3BwJ4U</t>
  </si>
  <si>
    <t>11:49:37</t>
  </si>
  <si>
    <t>x8KMq3BwKKA</t>
  </si>
  <si>
    <t>x8KMq3BwKK8</t>
  </si>
  <si>
    <t>11:54:26</t>
  </si>
  <si>
    <t>x8KMq3BwhS$</t>
  </si>
  <si>
    <t>12:08:32</t>
  </si>
  <si>
    <t>x8KMq3BwxU1</t>
  </si>
  <si>
    <t>x8KMq3BwxU$</t>
  </si>
  <si>
    <t>12:09:43</t>
  </si>
  <si>
    <t>x8KMq3BwwHE</t>
  </si>
  <si>
    <t>12:09:48</t>
  </si>
  <si>
    <t>x8KMq3BwwK0</t>
  </si>
  <si>
    <t>x8KMq3BwwK@</t>
  </si>
  <si>
    <t>12:20:00</t>
  </si>
  <si>
    <t>x8KMq3Bwq99</t>
  </si>
  <si>
    <t>12:22:14</t>
  </si>
  <si>
    <t>x8KMq3BwspP</t>
  </si>
  <si>
    <t>12:30:31</t>
  </si>
  <si>
    <t>x8KMq3Bv1Bn</t>
  </si>
  <si>
    <t>12:33:43</t>
  </si>
  <si>
    <t>x8KMq3Bv2XP</t>
  </si>
  <si>
    <t>12:37:20</t>
  </si>
  <si>
    <t>x8KMq3Bv6nk</t>
  </si>
  <si>
    <t>12:41:34</t>
  </si>
  <si>
    <t>x8KMq3BvQaB</t>
  </si>
  <si>
    <t>12:43:53</t>
  </si>
  <si>
    <t>x8KMq3BvVjE</t>
  </si>
  <si>
    <t>x8KMq3BvVjD</t>
  </si>
  <si>
    <t>12:50:07</t>
  </si>
  <si>
    <t>x8KMq3Bve9E</t>
  </si>
  <si>
    <t>12:58:13</t>
  </si>
  <si>
    <t>x8KMq3BvYIG</t>
  </si>
  <si>
    <t>x8KMq3BvYIE</t>
  </si>
  <si>
    <t>12:58:53</t>
  </si>
  <si>
    <t>x8KMq3BvYaY</t>
  </si>
  <si>
    <t>13:10:15</t>
  </si>
  <si>
    <t>x8KMq3BvppU</t>
  </si>
  <si>
    <t>x8KMq3BvppS</t>
  </si>
  <si>
    <t>x8KMq3BvppQ</t>
  </si>
  <si>
    <t>x8KMq3BvpoY</t>
  </si>
  <si>
    <t>x8KMq3BvpoW</t>
  </si>
  <si>
    <t>13:11:30</t>
  </si>
  <si>
    <t>x8KMq3BvrHy</t>
  </si>
  <si>
    <t>x8KMq3BvrHw</t>
  </si>
  <si>
    <t>13:21:04</t>
  </si>
  <si>
    <t>x8KMq3Bu0xU</t>
  </si>
  <si>
    <t>x8KMq3Bu0wY</t>
  </si>
  <si>
    <t>x8KMq3Bu0wW</t>
  </si>
  <si>
    <t>13:23:52</t>
  </si>
  <si>
    <t>x8KMq3Bu5lF</t>
  </si>
  <si>
    <t>13:25:03</t>
  </si>
  <si>
    <t>x8KMq3Bu72n</t>
  </si>
  <si>
    <t>x8KMq3Bu72f</t>
  </si>
  <si>
    <t>13:34:04</t>
  </si>
  <si>
    <t>x8KMq3BuJ@w</t>
  </si>
  <si>
    <t>x8KMq3BuJ@v</t>
  </si>
  <si>
    <t>13:37:29</t>
  </si>
  <si>
    <t>x8KMq3BuMVO</t>
  </si>
  <si>
    <t>13:44:10</t>
  </si>
  <si>
    <t>x8KMq3Bukmd</t>
  </si>
  <si>
    <t>13:46:08</t>
  </si>
  <si>
    <t>x8KMq3BuZCw</t>
  </si>
  <si>
    <t>13:46:21</t>
  </si>
  <si>
    <t>x8KMq3BuZtx</t>
  </si>
  <si>
    <t>13:56:26</t>
  </si>
  <si>
    <t>x8KMq3BunB8</t>
  </si>
  <si>
    <t>x8KMq3BunB6</t>
  </si>
  <si>
    <t>14:03:21</t>
  </si>
  <si>
    <t>x8KMq3B$BKg</t>
  </si>
  <si>
    <t>x8KMq3B$BKe</t>
  </si>
  <si>
    <t>14:03:38</t>
  </si>
  <si>
    <t>x8KMq3B$BpK</t>
  </si>
  <si>
    <t>14:15:35</t>
  </si>
  <si>
    <t>x8KMq3B$RNs</t>
  </si>
  <si>
    <t>x8KMq3B$RNq</t>
  </si>
  <si>
    <t>14:18:09</t>
  </si>
  <si>
    <t>x8KMq3B$VHy</t>
  </si>
  <si>
    <t>x8KMq3B$VHw</t>
  </si>
  <si>
    <t>x8KMq3B$VH0</t>
  </si>
  <si>
    <t>x8KMq3B$VH@</t>
  </si>
  <si>
    <t>14:24:32</t>
  </si>
  <si>
    <t>x8KMq3B$MwQ</t>
  </si>
  <si>
    <t>14:29:12</t>
  </si>
  <si>
    <t>x8KMq3B$kIG</t>
  </si>
  <si>
    <t>14:30:14</t>
  </si>
  <si>
    <t>x8KMq3B$W6b</t>
  </si>
  <si>
    <t>14:34:44</t>
  </si>
  <si>
    <t>x8KMq3B$zrP</t>
  </si>
  <si>
    <t>14:38:45</t>
  </si>
  <si>
    <t>x8KMq3B$q6L</t>
  </si>
  <si>
    <t>14:39:44</t>
  </si>
  <si>
    <t>x8KMq3B$s0D</t>
  </si>
  <si>
    <t>x8KMq3B$s0B</t>
  </si>
  <si>
    <t>x8KMq3B$s09</t>
  </si>
  <si>
    <t>14:44:08</t>
  </si>
  <si>
    <t>x8KMq3B@Eaw</t>
  </si>
  <si>
    <t>x8KMq3B@1QR</t>
  </si>
  <si>
    <t>x8KMq3B@1QP</t>
  </si>
  <si>
    <t>14:45:05</t>
  </si>
  <si>
    <t>x8KMq3B@0wn</t>
  </si>
  <si>
    <t>14:48:34</t>
  </si>
  <si>
    <t>x8KMq3B@P5V</t>
  </si>
  <si>
    <t>x8KMq3B@P5Q</t>
  </si>
  <si>
    <t>14:48:59</t>
  </si>
  <si>
    <t>x8KMq3B@OBo</t>
  </si>
  <si>
    <t>14:54:41</t>
  </si>
  <si>
    <t>x8KMq3B@I8l</t>
  </si>
  <si>
    <t>x8KMq3B@I8j</t>
  </si>
  <si>
    <t>14:56:27</t>
  </si>
  <si>
    <t>x8KMq3B@Kcd</t>
  </si>
  <si>
    <t>x8KMq3B@Kcb</t>
  </si>
  <si>
    <t>14:57:07</t>
  </si>
  <si>
    <t>x8KMq3B@MOn</t>
  </si>
  <si>
    <t>14:59:32</t>
  </si>
  <si>
    <t>x8KMq3B@gNF</t>
  </si>
  <si>
    <t>15:01:19</t>
  </si>
  <si>
    <t>x8KMq3B@ls0</t>
  </si>
  <si>
    <t>15:02:41</t>
  </si>
  <si>
    <t>x8KMq3B@WHc</t>
  </si>
  <si>
    <t>15:07:09</t>
  </si>
  <si>
    <t>x8KMq3B@uUb</t>
  </si>
  <si>
    <t>x8KMq3B@uVU</t>
  </si>
  <si>
    <t>x8KMq3B@uVH</t>
  </si>
  <si>
    <t>15:14:09</t>
  </si>
  <si>
    <t>x8KMq3B@qH8</t>
  </si>
  <si>
    <t>15:16:35</t>
  </si>
  <si>
    <t>x8KMq3Bz8VU</t>
  </si>
  <si>
    <t>x8KMq3Bz8VS</t>
  </si>
  <si>
    <t>x8KMq3Bz8VQ</t>
  </si>
  <si>
    <t>15:20:03</t>
  </si>
  <si>
    <t>x8KMq3BzEGT</t>
  </si>
  <si>
    <t>x8KMq3BzEGR</t>
  </si>
  <si>
    <t>x8KMq3BzEGP</t>
  </si>
  <si>
    <t>15:26:30</t>
  </si>
  <si>
    <t>x8KMq3BzOsq</t>
  </si>
  <si>
    <t>x8KMq3BzOsn</t>
  </si>
  <si>
    <t>15:29:39</t>
  </si>
  <si>
    <t>x8KMq3BzV5t</t>
  </si>
  <si>
    <t>15:30:20</t>
  </si>
  <si>
    <t>x8KMq3BzUiq</t>
  </si>
  <si>
    <t>15:31:28</t>
  </si>
  <si>
    <t>x8KMq3BzGqE</t>
  </si>
  <si>
    <t>x8KMq3BzGqC</t>
  </si>
  <si>
    <t>15:35:17</t>
  </si>
  <si>
    <t>x8KMq3BzfSv</t>
  </si>
  <si>
    <t>15:40:04</t>
  </si>
  <si>
    <t>x8KMq3BzkDd</t>
  </si>
  <si>
    <t>15:42:58</t>
  </si>
  <si>
    <t>x8KMq3BzYeu</t>
  </si>
  <si>
    <t>x8KMq3BzYes</t>
  </si>
  <si>
    <t>15:44:38</t>
  </si>
  <si>
    <t>x8KMq3BzdK9</t>
  </si>
  <si>
    <t>x8KMq3BzdK7</t>
  </si>
  <si>
    <t>15:46:42</t>
  </si>
  <si>
    <t>x8KMq3Bzu$L</t>
  </si>
  <si>
    <t>x8KMq3Bzu$J</t>
  </si>
  <si>
    <t>x8KMq3Bzu$H</t>
  </si>
  <si>
    <t>x8KMq3Bzu$F</t>
  </si>
  <si>
    <t>x8KMq3Bzu$D</t>
  </si>
  <si>
    <t>15:48:36</t>
  </si>
  <si>
    <t>x8KMq3Bzz63</t>
  </si>
  <si>
    <t>15:52:30</t>
  </si>
  <si>
    <t>x8KMq3Bzp$i</t>
  </si>
  <si>
    <t>15:53:09</t>
  </si>
  <si>
    <t>x8KMq3BzoeM</t>
  </si>
  <si>
    <t>15:57:25</t>
  </si>
  <si>
    <t>x8KMq3ByAUS</t>
  </si>
  <si>
    <t>x8KMq3ByAUQ</t>
  </si>
  <si>
    <t>x8KMq3ByAUO</t>
  </si>
  <si>
    <t>x8KMq3ByFci</t>
  </si>
  <si>
    <t>x8KMq3ByFcg</t>
  </si>
  <si>
    <t>x8KMq3ByFce</t>
  </si>
  <si>
    <t>x8KMq3ByFcc</t>
  </si>
  <si>
    <t>15:59:35</t>
  </si>
  <si>
    <t>x8KMq3ByEL7</t>
  </si>
  <si>
    <t>16:04:28</t>
  </si>
  <si>
    <t>x8KMq3By6pz</t>
  </si>
  <si>
    <t>x8KMq3By6pi</t>
  </si>
  <si>
    <t>16:06:32</t>
  </si>
  <si>
    <t>x8KMq3ByRr5</t>
  </si>
  <si>
    <t>16:09:16</t>
  </si>
  <si>
    <t>x8KMq3ByVXm</t>
  </si>
  <si>
    <t>16:09:35</t>
  </si>
  <si>
    <t>x8KMq3ByU1L</t>
  </si>
  <si>
    <t>16:10:59</t>
  </si>
  <si>
    <t>x8KMq3ByG@T</t>
  </si>
  <si>
    <t>16:14:56</t>
  </si>
  <si>
    <t>x8KMq3ByeCi</t>
  </si>
  <si>
    <t>16:15:39</t>
  </si>
  <si>
    <t>x8KMq3Byh$F</t>
  </si>
  <si>
    <t>x8KMq3Byh$D</t>
  </si>
  <si>
    <t>x8KMq3Byh$B</t>
  </si>
  <si>
    <t>16:16:35</t>
  </si>
  <si>
    <t>x8KMq3Bygdz</t>
  </si>
  <si>
    <t>x8KMq3ByjRR</t>
  </si>
  <si>
    <t>16:17:36</t>
  </si>
  <si>
    <t>x8KMq3ByigA</t>
  </si>
  <si>
    <t>16:18:11</t>
  </si>
  <si>
    <t>x8KMq3Byljn</t>
  </si>
  <si>
    <t>x8KMq3Byljl</t>
  </si>
  <si>
    <t>16:18:45</t>
  </si>
  <si>
    <t>x8KMq3BykqG</t>
  </si>
  <si>
    <t>16:19:06</t>
  </si>
  <si>
    <t>x8KMq3ByX2k</t>
  </si>
  <si>
    <t>16:20:41</t>
  </si>
  <si>
    <t>x8KMq3ByY2n</t>
  </si>
  <si>
    <t>16:23:18</t>
  </si>
  <si>
    <t>x8KMq3Byvzy</t>
  </si>
  <si>
    <t>16:23:36</t>
  </si>
  <si>
    <t>x8KMq3ByuSr</t>
  </si>
  <si>
    <t>30-Sep-26</t>
  </si>
  <si>
    <t>30-Sep-2026</t>
  </si>
  <si>
    <t>08:01:07</t>
  </si>
  <si>
    <t>x8KMq9VTjuZ</t>
  </si>
  <si>
    <t>x8KMq9VTjvU</t>
  </si>
  <si>
    <t>08:04:28</t>
  </si>
  <si>
    <t>x8KMq9VTkgB</t>
  </si>
  <si>
    <t>08:05:46</t>
  </si>
  <si>
    <t>x8KMq9VTWNc</t>
  </si>
  <si>
    <t>08:06:15</t>
  </si>
  <si>
    <t>x8KMq9VTWhT</t>
  </si>
  <si>
    <t>08:08:06</t>
  </si>
  <si>
    <t>x8KMq9VTYsP</t>
  </si>
  <si>
    <t>08:36:57</t>
  </si>
  <si>
    <t>x8KMq9VSEc9</t>
  </si>
  <si>
    <t>08:37:44</t>
  </si>
  <si>
    <t>x8KMq9VS1Y9</t>
  </si>
  <si>
    <t>08:55:43</t>
  </si>
  <si>
    <t>x8KMq9VSJkY</t>
  </si>
  <si>
    <t>09:30:17</t>
  </si>
  <si>
    <t>x8KMq9VSsnn</t>
  </si>
  <si>
    <t>10:16:16</t>
  </si>
  <si>
    <t>x8KMq90ZwDj</t>
  </si>
  <si>
    <t>11:19:02</t>
  </si>
  <si>
    <t>x8KMq90Y@Qf</t>
  </si>
  <si>
    <t>12:37:58</t>
  </si>
  <si>
    <t>x8KMq90WFbT</t>
  </si>
  <si>
    <t>x8KMq90WFbR</t>
  </si>
  <si>
    <t>13:17:44</t>
  </si>
  <si>
    <t>x8KMq90Wxs2</t>
  </si>
  <si>
    <t>13:56:58</t>
  </si>
  <si>
    <t>x8KMq90djrL</t>
  </si>
  <si>
    <t>14:42:46</t>
  </si>
  <si>
    <t>x8KMq90cZ@6</t>
  </si>
  <si>
    <t>15:00:00</t>
  </si>
  <si>
    <t>x8KMq90b2ra</t>
  </si>
  <si>
    <t>15:53:39</t>
  </si>
  <si>
    <t>x8KMq90ak$J</t>
  </si>
  <si>
    <t>15:53:54</t>
  </si>
  <si>
    <t>x8KMq90akjG</t>
  </si>
  <si>
    <t>01-Oct-26</t>
  </si>
  <si>
    <t>01-Oct-2026</t>
  </si>
  <si>
    <t>08:02:43</t>
  </si>
  <si>
    <t>x8KMr$K4WgT</t>
  </si>
  <si>
    <t>x8KMr$K4WgM</t>
  </si>
  <si>
    <t>08:04:42</t>
  </si>
  <si>
    <t>x8KMr$K4axk</t>
  </si>
  <si>
    <t>08:12:10</t>
  </si>
  <si>
    <t>x8KMr$K4mB$</t>
  </si>
  <si>
    <t>08:15:02</t>
  </si>
  <si>
    <t>x8KMr$K4qkz</t>
  </si>
  <si>
    <t>08:21:05</t>
  </si>
  <si>
    <t>x8KMr$KB1oX</t>
  </si>
  <si>
    <t>08:25:56</t>
  </si>
  <si>
    <t>x8KMr$KB6CP</t>
  </si>
  <si>
    <t>08:29:55</t>
  </si>
  <si>
    <t>x8KMr$KBT53</t>
  </si>
  <si>
    <t>x8KMr$KBT5z</t>
  </si>
  <si>
    <t>08:35:19</t>
  </si>
  <si>
    <t>x8KMr$KBKwi</t>
  </si>
  <si>
    <t>08:48:41</t>
  </si>
  <si>
    <t>x8KMr$KBx57</t>
  </si>
  <si>
    <t>08:55:01</t>
  </si>
  <si>
    <t>x8KMr$KBop9</t>
  </si>
  <si>
    <t>08:58:44</t>
  </si>
  <si>
    <t>x8KMr$KA8Cl</t>
  </si>
  <si>
    <t>09:04:31</t>
  </si>
  <si>
    <t>x8KMr$KA2Uv</t>
  </si>
  <si>
    <t>x8KMr$KA2S6</t>
  </si>
  <si>
    <t>09:09:57</t>
  </si>
  <si>
    <t>x8KMr$KARf$</t>
  </si>
  <si>
    <t>09:12:07</t>
  </si>
  <si>
    <t>x8KMr$KASZo</t>
  </si>
  <si>
    <t>09:27:03</t>
  </si>
  <si>
    <t>x8KMr$KAYa3</t>
  </si>
  <si>
    <t>09:27:21</t>
  </si>
  <si>
    <t>x8KMr$KAb7@</t>
  </si>
  <si>
    <t>09:32:01</t>
  </si>
  <si>
    <t>x8KMr$KAwJt</t>
  </si>
  <si>
    <t>09:32:03</t>
  </si>
  <si>
    <t>x8KMr$KAwNI</t>
  </si>
  <si>
    <t>09:42:58</t>
  </si>
  <si>
    <t>x8KMr$K99jj</t>
  </si>
  <si>
    <t>x8KMr$K99jh</t>
  </si>
  <si>
    <t>09:43:08</t>
  </si>
  <si>
    <t>x8KMr$K989I</t>
  </si>
  <si>
    <t>09:45:45</t>
  </si>
  <si>
    <t>x8KMr$K9CDj</t>
  </si>
  <si>
    <t>09:51:11</t>
  </si>
  <si>
    <t>x8KMr$K95a$</t>
  </si>
  <si>
    <t>10:02:36</t>
  </si>
  <si>
    <t>x8KMr$K9MS2</t>
  </si>
  <si>
    <t>10:18:08</t>
  </si>
  <si>
    <t>x8KMr$K9yEJ</t>
  </si>
  <si>
    <t>10:19:49</t>
  </si>
  <si>
    <t>x8KMr$K9@41</t>
  </si>
  <si>
    <t>10:34:50</t>
  </si>
  <si>
    <t>x8KMr$K82Pn</t>
  </si>
  <si>
    <t>10:37:34</t>
  </si>
  <si>
    <t>x8KMr$K87yn</t>
  </si>
  <si>
    <t>10:41:31</t>
  </si>
  <si>
    <t>x8KMr$K8Q$M</t>
  </si>
  <si>
    <t>10:52:10</t>
  </si>
  <si>
    <t>x8KMr$K8fV2</t>
  </si>
  <si>
    <t>10:52:42</t>
  </si>
  <si>
    <t>x8KMr$K8fml</t>
  </si>
  <si>
    <t>10:58:58</t>
  </si>
  <si>
    <t>x8KMr$K8XUq</t>
  </si>
  <si>
    <t>11:02:40</t>
  </si>
  <si>
    <t>x8KMr$K8bWy</t>
  </si>
  <si>
    <t>x8KMr$K8$R1</t>
  </si>
  <si>
    <t>11:34:34</t>
  </si>
  <si>
    <t>x8KMr$KFRx3</t>
  </si>
  <si>
    <t>11:40:04</t>
  </si>
  <si>
    <t>x8KMr$KFG8N</t>
  </si>
  <si>
    <t>12:00:11</t>
  </si>
  <si>
    <t>x8KMr$KFwNl</t>
  </si>
  <si>
    <t>12:00:33</t>
  </si>
  <si>
    <t>x8KMr$KFwp4</t>
  </si>
  <si>
    <t>12:15:23</t>
  </si>
  <si>
    <t>x8KMr$KECLr</t>
  </si>
  <si>
    <t>12:44:22</t>
  </si>
  <si>
    <t>x8KMr$KEkN9</t>
  </si>
  <si>
    <t>12:44:23</t>
  </si>
  <si>
    <t>x8KMr$KEkKB</t>
  </si>
  <si>
    <t>12:55:17</t>
  </si>
  <si>
    <t>x8KMr$KEyib</t>
  </si>
  <si>
    <t>13:09:16</t>
  </si>
  <si>
    <t>x8KMr$KDEOw</t>
  </si>
  <si>
    <t>13:09:27</t>
  </si>
  <si>
    <t>x8KMr$KDEL3</t>
  </si>
  <si>
    <t>13:24:18</t>
  </si>
  <si>
    <t>x8KMr$KDGOZ</t>
  </si>
  <si>
    <t>13:42:31</t>
  </si>
  <si>
    <t>x8KMr$KDdlG</t>
  </si>
  <si>
    <t>x8KMr$KDdlE</t>
  </si>
  <si>
    <t>13:42:49</t>
  </si>
  <si>
    <t>x8KMr$KDcHz</t>
  </si>
  <si>
    <t>13:56:20</t>
  </si>
  <si>
    <t>x8KMr$KCBjL</t>
  </si>
  <si>
    <t>13:57:10</t>
  </si>
  <si>
    <t>x8KMr$KCDDY</t>
  </si>
  <si>
    <t>14:10:14</t>
  </si>
  <si>
    <t>x8KMr$KCHWO</t>
  </si>
  <si>
    <t>14:17:07</t>
  </si>
  <si>
    <t>x8KMr$KChLr</t>
  </si>
  <si>
    <t>14:24:13</t>
  </si>
  <si>
    <t>x8KMr$KCb@p</t>
  </si>
  <si>
    <t>14:27:24</t>
  </si>
  <si>
    <t>x8KMr$KCu5w</t>
  </si>
  <si>
    <t>14:32:59</t>
  </si>
  <si>
    <t>x8KMr$KCqyk</t>
  </si>
  <si>
    <t>14:34:58</t>
  </si>
  <si>
    <t>x8KMr$KJBRs</t>
  </si>
  <si>
    <t>x8KMr$KJBRq</t>
  </si>
  <si>
    <t>14:35:22</t>
  </si>
  <si>
    <t>x8KMr$KJAUK</t>
  </si>
  <si>
    <t>14:38:11</t>
  </si>
  <si>
    <t>x8KMr$KJ1b9</t>
  </si>
  <si>
    <t>14:45:56</t>
  </si>
  <si>
    <t>x8KMr$KJHM3</t>
  </si>
  <si>
    <t>14:48:17</t>
  </si>
  <si>
    <t>x8KMr$KJKPA</t>
  </si>
  <si>
    <t>14:49:06</t>
  </si>
  <si>
    <t>x8KMr$KJNkF</t>
  </si>
  <si>
    <t>14:49:08</t>
  </si>
  <si>
    <t>x8KMr$KJNYc</t>
  </si>
  <si>
    <t>14:51:39</t>
  </si>
  <si>
    <t>x8KMr$KJguY</t>
  </si>
  <si>
    <t>14:59:22</t>
  </si>
  <si>
    <t>x8KMr$KJvCm</t>
  </si>
  <si>
    <t>14:59:23</t>
  </si>
  <si>
    <t>x8KMr$KJv2K</t>
  </si>
  <si>
    <t>15:00:54</t>
  </si>
  <si>
    <t>x8KMr$KJwGx</t>
  </si>
  <si>
    <t>15:03:00</t>
  </si>
  <si>
    <t>x8KMr$KJ@@3</t>
  </si>
  <si>
    <t>x8KMr$KJ@@1</t>
  </si>
  <si>
    <t>15:11:19</t>
  </si>
  <si>
    <t>x8KMr$KICuA</t>
  </si>
  <si>
    <t>15:12:14</t>
  </si>
  <si>
    <t>x8KMr$KIERk</t>
  </si>
  <si>
    <t>15:13:19</t>
  </si>
  <si>
    <t>x8KMr$KI1nw</t>
  </si>
  <si>
    <t>15:25:13</t>
  </si>
  <si>
    <t>x8KMr$KIJvV</t>
  </si>
  <si>
    <t>x8KMr$KIJvR</t>
  </si>
  <si>
    <t>15:30:57</t>
  </si>
  <si>
    <t>x8KMr$KIhj9</t>
  </si>
  <si>
    <t>15:41:13</t>
  </si>
  <si>
    <t>x8KMr$KIwFU</t>
  </si>
  <si>
    <t>15:42:29</t>
  </si>
  <si>
    <t>x8KMr$KIyAQ</t>
  </si>
  <si>
    <t>15:43:49</t>
  </si>
  <si>
    <t>x8KMr$KI$b7</t>
  </si>
  <si>
    <t>15:44:52</t>
  </si>
  <si>
    <t>x8KMr$KIn7N</t>
  </si>
  <si>
    <t>15:47:30</t>
  </si>
  <si>
    <t>x8KMr$KIqRv</t>
  </si>
  <si>
    <t>15:48:01</t>
  </si>
  <si>
    <t>x8KMr$KIqZ3</t>
  </si>
  <si>
    <t>15:56:05</t>
  </si>
  <si>
    <t>x8KMr$KH3DS</t>
  </si>
  <si>
    <t>15:58:38</t>
  </si>
  <si>
    <t>x8KMr$KH64j</t>
  </si>
  <si>
    <t>15:58:46</t>
  </si>
  <si>
    <t>x8KMr$KH6n4</t>
  </si>
  <si>
    <t>16:05:33</t>
  </si>
  <si>
    <t>x8KMr$KHIOu</t>
  </si>
  <si>
    <t>16:05:56</t>
  </si>
  <si>
    <t>x8KMr$KHIoD</t>
  </si>
  <si>
    <t>16:16:08</t>
  </si>
  <si>
    <t>x8KMr$KHbh7</t>
  </si>
  <si>
    <t>16:16:14</t>
  </si>
  <si>
    <t>x8KMr$KHbby</t>
  </si>
  <si>
    <t>16:17:05</t>
  </si>
  <si>
    <t>x8KMr$KHdzL</t>
  </si>
  <si>
    <t>x8KMr$KHdzJ</t>
  </si>
  <si>
    <t>16:18:19</t>
  </si>
  <si>
    <t>x8KMr$KHuO0</t>
  </si>
  <si>
    <t>x8KMr$KHuO@</t>
  </si>
  <si>
    <t>x8KMr$KHuOp</t>
  </si>
  <si>
    <t>02-Oct-26</t>
  </si>
  <si>
    <t>02-Oct-2026</t>
  </si>
  <si>
    <t>08:01:54</t>
  </si>
  <si>
    <t>x8KMrafpYEy</t>
  </si>
  <si>
    <t>x8KMrafpYEu</t>
  </si>
  <si>
    <t>08:02:41</t>
  </si>
  <si>
    <t>x8KMrafpb8x</t>
  </si>
  <si>
    <t>08:05:59</t>
  </si>
  <si>
    <t>x8KMrafpvo4</t>
  </si>
  <si>
    <t>08:08:24</t>
  </si>
  <si>
    <t>x8KMrafpw0I</t>
  </si>
  <si>
    <t>08:13:32</t>
  </si>
  <si>
    <t>x8KMrafpmAr</t>
  </si>
  <si>
    <t>08:15:05</t>
  </si>
  <si>
    <t>x8KMrafpoFe</t>
  </si>
  <si>
    <t>x8KMrafpoFc</t>
  </si>
  <si>
    <t>x8KMrafpoFa</t>
  </si>
  <si>
    <t>08:16:45</t>
  </si>
  <si>
    <t>x8KMrafpqyy</t>
  </si>
  <si>
    <t>08:22:31</t>
  </si>
  <si>
    <t>x8KMrafoDNc</t>
  </si>
  <si>
    <t>08:25:36</t>
  </si>
  <si>
    <t>x8KMrafoE@a</t>
  </si>
  <si>
    <t>08:31:19</t>
  </si>
  <si>
    <t>x8KMrafo7DV</t>
  </si>
  <si>
    <t>08:33:57</t>
  </si>
  <si>
    <t>x8KMrafoOuP</t>
  </si>
  <si>
    <t>08:34:00</t>
  </si>
  <si>
    <t>x8KMrafoOzY</t>
  </si>
  <si>
    <t>08:35:11</t>
  </si>
  <si>
    <t>x8KMrafoRXM</t>
  </si>
  <si>
    <t>08:40:09</t>
  </si>
  <si>
    <t>x8KMrafoUaH</t>
  </si>
  <si>
    <t>x8KMrafoUaD</t>
  </si>
  <si>
    <t>08:43:16</t>
  </si>
  <si>
    <t>x8KMrafoIky</t>
  </si>
  <si>
    <t>08:48:05</t>
  </si>
  <si>
    <t>x8KMrafoekL</t>
  </si>
  <si>
    <t>x8KMrafoekG</t>
  </si>
  <si>
    <t>08:51:28</t>
  </si>
  <si>
    <t>x8KMrafol6m</t>
  </si>
  <si>
    <t>x8KMrafol6k</t>
  </si>
  <si>
    <t>08:58:15</t>
  </si>
  <si>
    <t>x8KMrafovvM</t>
  </si>
  <si>
    <t>x8KMrafovvK</t>
  </si>
  <si>
    <t>09:01:54</t>
  </si>
  <si>
    <t>x8KMrafoy4t</t>
  </si>
  <si>
    <t>09:12:23</t>
  </si>
  <si>
    <t>x8KMrafnAIn</t>
  </si>
  <si>
    <t>09:19:52</t>
  </si>
  <si>
    <t>x8KMrafn5w2</t>
  </si>
  <si>
    <t>09:23:10</t>
  </si>
  <si>
    <t>x8KMrafnPJv</t>
  </si>
  <si>
    <t>09:28:02</t>
  </si>
  <si>
    <t>x8KMrafnTkD</t>
  </si>
  <si>
    <t>09:35:29</t>
  </si>
  <si>
    <t>x8KMrafnKun</t>
  </si>
  <si>
    <t>x8KMrafnKul</t>
  </si>
  <si>
    <t>x8KMrafnKuj</t>
  </si>
  <si>
    <t>09:37:28</t>
  </si>
  <si>
    <t>x8KMrafnM$f</t>
  </si>
  <si>
    <t>x8KMrafnM$b</t>
  </si>
  <si>
    <t>09:40:00</t>
  </si>
  <si>
    <t>x8KMrafnhBn</t>
  </si>
  <si>
    <t>09:40:58</t>
  </si>
  <si>
    <t>x8KMrafngBJ</t>
  </si>
  <si>
    <t>09:45:06</t>
  </si>
  <si>
    <t>x8KMrafnXHa</t>
  </si>
  <si>
    <t>09:54:45</t>
  </si>
  <si>
    <t>x8KMrafnz$5</t>
  </si>
  <si>
    <t>09:54:55</t>
  </si>
  <si>
    <t>x8KMrafnztq</t>
  </si>
  <si>
    <t>09:57:51</t>
  </si>
  <si>
    <t>x8KMrafnnRy</t>
  </si>
  <si>
    <t>09:57:59</t>
  </si>
  <si>
    <t>x8KMrafnnHG</t>
  </si>
  <si>
    <t>10:01:15</t>
  </si>
  <si>
    <t>x8KMrafnrHG</t>
  </si>
  <si>
    <t>10:05:18</t>
  </si>
  <si>
    <t>x8KMrafm96T</t>
  </si>
  <si>
    <t>10:08:04</t>
  </si>
  <si>
    <t>x8KMrafmAHb</t>
  </si>
  <si>
    <t>x8KMrafmEZ9</t>
  </si>
  <si>
    <t>10:14:21</t>
  </si>
  <si>
    <t>x8KMrafm3tJ</t>
  </si>
  <si>
    <t>10:22:42</t>
  </si>
  <si>
    <t>x8KMrafmQn8</t>
  </si>
  <si>
    <t>10:27:30</t>
  </si>
  <si>
    <t>x8KMrafmHz6</t>
  </si>
  <si>
    <t>10:32:29</t>
  </si>
  <si>
    <t>x8KMrafmNwC</t>
  </si>
  <si>
    <t>10:33:10</t>
  </si>
  <si>
    <t>x8KMrafmMEB</t>
  </si>
  <si>
    <t>10:33:11</t>
  </si>
  <si>
    <t>x8KMrafmMCK</t>
  </si>
  <si>
    <t>10:34:47</t>
  </si>
  <si>
    <t>x8KMrafmeKd</t>
  </si>
  <si>
    <t>10:42:37</t>
  </si>
  <si>
    <t>x8KMrafmWKt</t>
  </si>
  <si>
    <t>10:46:47</t>
  </si>
  <si>
    <t>x8KMrafmaex</t>
  </si>
  <si>
    <t>x8KMrafmaev</t>
  </si>
  <si>
    <t>x8KMraft9u8</t>
  </si>
  <si>
    <t>x8KMraft8Pv</t>
  </si>
  <si>
    <t>11:06:58</t>
  </si>
  <si>
    <t>x8KMraftCny</t>
  </si>
  <si>
    <t>11:11:51</t>
  </si>
  <si>
    <t>x8KMraft3nU</t>
  </si>
  <si>
    <t>x8KMraft3mW</t>
  </si>
  <si>
    <t>11:12:57</t>
  </si>
  <si>
    <t>x8KMraft2tm</t>
  </si>
  <si>
    <t>11:13:59</t>
  </si>
  <si>
    <t>x8KMraft4O6</t>
  </si>
  <si>
    <t>11:14:58</t>
  </si>
  <si>
    <t>x8KMraft4Yk</t>
  </si>
  <si>
    <t>11:16:22</t>
  </si>
  <si>
    <t>x8KMraft6@O</t>
  </si>
  <si>
    <t>11:30:46</t>
  </si>
  <si>
    <t>x8KMraftMoC</t>
  </si>
  <si>
    <t>11:34:04</t>
  </si>
  <si>
    <t>x8KMrafthn8</t>
  </si>
  <si>
    <t>x8KMrafthn6</t>
  </si>
  <si>
    <t>x8KMrafthn4</t>
  </si>
  <si>
    <t>11:36:24</t>
  </si>
  <si>
    <t>x8KMraftiIp</t>
  </si>
  <si>
    <t>11:57:49</t>
  </si>
  <si>
    <t>x8KMraftnsF</t>
  </si>
  <si>
    <t>12:04:24</t>
  </si>
  <si>
    <t>x8KMrafts6t</t>
  </si>
  <si>
    <t>x8KMrafts6r</t>
  </si>
  <si>
    <t>x8KMrafts6p</t>
  </si>
  <si>
    <t>12:08:13</t>
  </si>
  <si>
    <t>x8KMrafsATZ</t>
  </si>
  <si>
    <t>x8KMrafsATb</t>
  </si>
  <si>
    <t>12:09:32</t>
  </si>
  <si>
    <t>x8KMrafsD7o</t>
  </si>
  <si>
    <t>12:17:26</t>
  </si>
  <si>
    <t>x8KMrafs2@K</t>
  </si>
  <si>
    <t>12:35:05</t>
  </si>
  <si>
    <t>x8KMrafsK7a</t>
  </si>
  <si>
    <t>12:41:38</t>
  </si>
  <si>
    <t>x8KMrafsjUi</t>
  </si>
  <si>
    <t>x8KMrafsjUg</t>
  </si>
  <si>
    <t>12:48:37</t>
  </si>
  <si>
    <t>x8KMrafsYrV</t>
  </si>
  <si>
    <t>12:49:36</t>
  </si>
  <si>
    <t>x8KMrafsaSO</t>
  </si>
  <si>
    <t>13:00:07</t>
  </si>
  <si>
    <t>x8KMrafs$om</t>
  </si>
  <si>
    <t>x8KMrafs$oj</t>
  </si>
  <si>
    <t>13:02:02</t>
  </si>
  <si>
    <t>x8KMrafsnhx</t>
  </si>
  <si>
    <t>x8KMrafsnhv</t>
  </si>
  <si>
    <t>13:03:17</t>
  </si>
  <si>
    <t>x8KMrafsmbZ</t>
  </si>
  <si>
    <t>x8KMrafsmbX</t>
  </si>
  <si>
    <t>13:09:43</t>
  </si>
  <si>
    <t>x8KMrafr9UO</t>
  </si>
  <si>
    <t>13:12:16</t>
  </si>
  <si>
    <t>x8KMrafrBvE</t>
  </si>
  <si>
    <t>x8KMrafrBvC</t>
  </si>
  <si>
    <t>13:30:16</t>
  </si>
  <si>
    <t>x8KMrafrVxE</t>
  </si>
  <si>
    <t>x8KMrafrVxC</t>
  </si>
  <si>
    <t>13:30:33</t>
  </si>
  <si>
    <t>x8KMrafrUMI</t>
  </si>
  <si>
    <t>13:32:15</t>
  </si>
  <si>
    <t>x8KMrafrJ5y</t>
  </si>
  <si>
    <t>13:39:45</t>
  </si>
  <si>
    <t>x8KMrafrlZV</t>
  </si>
  <si>
    <t>x8KMrafrlZT</t>
  </si>
  <si>
    <t>13:40:08</t>
  </si>
  <si>
    <t>x8KMrafrk36</t>
  </si>
  <si>
    <t>x8KMrafrk34</t>
  </si>
  <si>
    <t>x8KMrafrk32</t>
  </si>
  <si>
    <t>13:51:14</t>
  </si>
  <si>
    <t>x8KMrafr$9H</t>
  </si>
  <si>
    <t>14:00:21</t>
  </si>
  <si>
    <t>x8KMrafqBh8</t>
  </si>
  <si>
    <t>14:08:17</t>
  </si>
  <si>
    <t>x8KMrafq7X9</t>
  </si>
  <si>
    <t>14:23:11</t>
  </si>
  <si>
    <t>x8KMrafqjBl</t>
  </si>
  <si>
    <t>14:29:48</t>
  </si>
  <si>
    <t>x8KMrafqarm</t>
  </si>
  <si>
    <t>x8KMrafqark</t>
  </si>
  <si>
    <t>14:37:58</t>
  </si>
  <si>
    <t>x8KMrafxBVD</t>
  </si>
  <si>
    <t>14:40:22</t>
  </si>
  <si>
    <t>x8KMrafx1CV</t>
  </si>
  <si>
    <t>x8KMrafx1CJ</t>
  </si>
  <si>
    <t>14:47:04</t>
  </si>
  <si>
    <t>x8KMrafxTc$</t>
  </si>
  <si>
    <t>14:52:21</t>
  </si>
  <si>
    <t>x8KMrafxNbL</t>
  </si>
  <si>
    <t>14:52:42</t>
  </si>
  <si>
    <t>x8KMrafxMlK</t>
  </si>
  <si>
    <t>14:54:01</t>
  </si>
  <si>
    <t>x8KMrafxh0C</t>
  </si>
  <si>
    <t>14:54:02</t>
  </si>
  <si>
    <t>x8KMrafxh09</t>
  </si>
  <si>
    <t>14:58:34</t>
  </si>
  <si>
    <t>x8KMrafxYXu</t>
  </si>
  <si>
    <t>14:59:54</t>
  </si>
  <si>
    <t>x8KMrafxd3n</t>
  </si>
  <si>
    <t>14:59:55</t>
  </si>
  <si>
    <t>x8KMrafxd4K</t>
  </si>
  <si>
    <t>14:59:56</t>
  </si>
  <si>
    <t>x8KMrafxdw1</t>
  </si>
  <si>
    <t>15:05:07</t>
  </si>
  <si>
    <t>x8KMrafxmF5</t>
  </si>
  <si>
    <t>15:06:37</t>
  </si>
  <si>
    <t>x8KMrafxr9K</t>
  </si>
  <si>
    <t>15:06:40</t>
  </si>
  <si>
    <t>x8KMrafxr2s</t>
  </si>
  <si>
    <t>x8KMrafxr2q</t>
  </si>
  <si>
    <t>15:11:50</t>
  </si>
  <si>
    <t>x8KMrafwC5j</t>
  </si>
  <si>
    <t>15:13:33</t>
  </si>
  <si>
    <t>x8KMrafw17C</t>
  </si>
  <si>
    <t>x8KMrafw177</t>
  </si>
  <si>
    <t>15:21:17</t>
  </si>
  <si>
    <t>x8KMrafwSvM</t>
  </si>
  <si>
    <t>15:30:39</t>
  </si>
  <si>
    <t>x8KMrafwiFH</t>
  </si>
  <si>
    <t>15:33:13</t>
  </si>
  <si>
    <t>x8KMrafwWzb</t>
  </si>
  <si>
    <t>15:37:11</t>
  </si>
  <si>
    <t>x8KMrafwcjA</t>
  </si>
  <si>
    <t>15:39:07</t>
  </si>
  <si>
    <t>x8KMrafwxsk</t>
  </si>
  <si>
    <t>15:48:35</t>
  </si>
  <si>
    <t>x8KMrafv8fD</t>
  </si>
  <si>
    <t>15:52:37</t>
  </si>
  <si>
    <t>x8KMrafv1ut</t>
  </si>
  <si>
    <t>x8KMrafv1ur</t>
  </si>
  <si>
    <t>x8KMrafv1um</t>
  </si>
  <si>
    <t>15:55:07</t>
  </si>
  <si>
    <t>x8KMrafv4Gl</t>
  </si>
  <si>
    <t>15:55:14</t>
  </si>
  <si>
    <t>x8KMrafv4FA</t>
  </si>
  <si>
    <t>16:02:00</t>
  </si>
  <si>
    <t>x8KMrafvHa8</t>
  </si>
  <si>
    <t>16:02:10</t>
  </si>
  <si>
    <t>x8KMrafvG5J</t>
  </si>
  <si>
    <t>16:02:30</t>
  </si>
  <si>
    <t>x8KMrafvJTU</t>
  </si>
  <si>
    <t>16:02:35</t>
  </si>
  <si>
    <t>x8KMrafvJNB</t>
  </si>
  <si>
    <t>16:08:00</t>
  </si>
  <si>
    <t>x8KMrafvh5b</t>
  </si>
  <si>
    <t>16:11:29</t>
  </si>
  <si>
    <t>x8KMrafvXLk</t>
  </si>
  <si>
    <t>16:16:58</t>
  </si>
  <si>
    <t>x8KMrafvumK</t>
  </si>
  <si>
    <t>16:17:14</t>
  </si>
  <si>
    <t>x8KMrafvxKz</t>
  </si>
  <si>
    <t>16:20:18</t>
  </si>
  <si>
    <t>x8KMrafv@fS</t>
  </si>
  <si>
    <t>16:23:15</t>
  </si>
  <si>
    <t>x8KMrafvtVK</t>
  </si>
  <si>
    <t>16:23:27</t>
  </si>
  <si>
    <t>x8KMrafvt7P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</si>
</sst>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-* #,##0.00_-;\-* #,##0.00_-;_-* &quot;-&quot;??_-;_-@_-"/>
    <numFmt numFmtId="164" formatCode="_-* #,##0_-;\-* #,##0_-;_-* &quot;-&quot;??_-;_-@_-"/>
    <numFmt numFmtId="165" formatCode="m/d/yy"/>
    <numFmt numFmtId="166" formatCode="dd\-mmm\-yyyy"/>
    <numFmt numFmtId="167" formatCode="0.0000"/>
    <numFmt numFmtId="168" formatCode="#,##0.0000\p;[Red]\(#,##0.0000\p\)"/>
    <numFmt numFmtId="169" formatCode="_-* #,##0.0000_-;\-* #,##0.0000_-;_-* &quot;-&quot;??_-;_-@_-"/>
    <numFmt numFmtId="172" formatCode="#,##0.0000"/>
  </numFmts>
  <fonts count="22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8"/>
      <color theme="0" tint="-4.9989318521683403E-2"/>
      <name val="Arial"/>
      <family val="2"/>
    </font>
    <font>
      <sz val="8"/>
      <color theme="0" tint="-0.14999847407452621"/>
      <name val="Arial"/>
      <family val="2"/>
    </font>
    <font>
      <i/>
      <u/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iti Sans Display"/>
      <family val="3"/>
    </font>
    <font>
      <sz val="8"/>
      <color theme="0"/>
      <name val="Calibri"/>
      <family val="2"/>
      <scheme val="minor"/>
    </font>
    <font>
      <sz val="8"/>
      <color theme="0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64">
    <xf numFmtId="0" fontId="0" fillId="0" borderId="0" xfId="0"/>
    <xf numFmtId="0" fontId="0" fillId="5" borderId="2" xfId="0" applyFill="1" applyBorder="1" applyAlignment="1">
      <alignment vertical="center"/>
    </xf>
    <xf numFmtId="0" fontId="0" fillId="6" borderId="3" xfId="0" applyFill="1" applyBorder="1" applyAlignment="1">
      <alignment vertical="top"/>
    </xf>
    <xf numFmtId="165" fontId="0" fillId="2" borderId="3" xfId="0" applyNumberFormat="1" applyFill="1" applyBorder="1" applyAlignment="1">
      <alignment vertical="center"/>
    </xf>
    <xf numFmtId="0" fontId="0" fillId="6" borderId="4" xfId="0" applyFill="1" applyBorder="1" applyAlignment="1">
      <alignment vertical="center" wrapText="1"/>
    </xf>
    <xf numFmtId="0" fontId="0" fillId="5" borderId="2" xfId="0" applyFill="1" applyBorder="1" applyAlignment="1">
      <alignment vertical="top"/>
    </xf>
    <xf numFmtId="166" fontId="0" fillId="3" borderId="3" xfId="0" applyNumberFormat="1" applyFill="1" applyBorder="1"/>
    <xf numFmtId="0" fontId="0" fillId="6" borderId="4" xfId="0" applyFill="1" applyBorder="1"/>
    <xf numFmtId="0" fontId="4" fillId="0" borderId="0" xfId="0" applyFont="1"/>
    <xf numFmtId="0" fontId="5" fillId="0" borderId="0" xfId="0" applyFont="1"/>
    <xf numFmtId="43" fontId="0" fillId="3" borderId="0" xfId="0" applyNumberFormat="1" applyFill="1"/>
    <xf numFmtId="0" fontId="0" fillId="2" borderId="0" xfId="0" applyFill="1"/>
    <xf numFmtId="164" fontId="0" fillId="2" borderId="3" xfId="1" applyNumberFormat="1" applyFont="1" applyFill="1" applyBorder="1" applyAlignment="1">
      <alignment vertical="center"/>
    </xf>
    <xf numFmtId="167" fontId="4" fillId="0" borderId="0" xfId="0" applyNumberFormat="1" applyFont="1"/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168" fontId="10" fillId="0" borderId="0" xfId="0" applyNumberFormat="1" applyFont="1" applyAlignment="1" applyProtection="1">
      <alignment horizontal="left" vertical="top"/>
      <protection locked="0"/>
    </xf>
    <xf numFmtId="43" fontId="4" fillId="0" borderId="0" xfId="1" applyFont="1" applyFill="1" applyBorder="1" applyAlignment="1">
      <alignment horizontal="center" vertical="center"/>
    </xf>
    <xf numFmtId="0" fontId="11" fillId="0" borderId="0" xfId="0" applyFont="1"/>
    <xf numFmtId="0" fontId="7" fillId="0" borderId="0" xfId="0" applyFont="1"/>
    <xf numFmtId="0" fontId="12" fillId="0" borderId="0" xfId="0" applyFont="1"/>
    <xf numFmtId="166" fontId="13" fillId="3" borderId="3" xfId="0" applyNumberFormat="1" applyFont="1" applyFill="1" applyBorder="1"/>
    <xf numFmtId="0" fontId="14" fillId="6" borderId="4" xfId="0" applyFont="1" applyFill="1" applyBorder="1"/>
    <xf numFmtId="0" fontId="14" fillId="6" borderId="4" xfId="0" applyFont="1" applyFill="1" applyBorder="1" applyAlignment="1">
      <alignment vertical="center" wrapText="1"/>
    </xf>
    <xf numFmtId="0" fontId="4" fillId="0" borderId="0" xfId="0" applyFont="1" applyFill="1"/>
    <xf numFmtId="0" fontId="15" fillId="0" borderId="0" xfId="0" applyFont="1" applyAlignment="1">
      <alignment horizontal="center"/>
    </xf>
    <xf numFmtId="0" fontId="16" fillId="7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166" fontId="4" fillId="0" borderId="0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169" fontId="4" fillId="0" borderId="0" xfId="1" applyNumberFormat="1" applyFont="1" applyFill="1" applyAlignment="1">
      <alignment horizontal="center" vertical="center"/>
    </xf>
    <xf numFmtId="10" fontId="4" fillId="0" borderId="0" xfId="5" applyNumberFormat="1" applyFont="1" applyFill="1"/>
    <xf numFmtId="164" fontId="4" fillId="0" borderId="0" xfId="1" applyNumberFormat="1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0" fillId="0" borderId="0" xfId="0" applyFill="1"/>
    <xf numFmtId="0" fontId="18" fillId="0" borderId="0" xfId="0" applyFont="1"/>
    <xf numFmtId="164" fontId="4" fillId="0" borderId="0" xfId="1" applyNumberFormat="1" applyFont="1" applyFill="1"/>
    <xf numFmtId="11" fontId="4" fillId="0" borderId="0" xfId="0" applyNumberFormat="1" applyFont="1" applyFill="1"/>
    <xf numFmtId="0" fontId="19" fillId="0" borderId="0" xfId="0" applyFont="1"/>
    <xf numFmtId="43" fontId="4" fillId="0" borderId="0" xfId="0" applyNumberFormat="1" applyFont="1" applyFill="1"/>
    <xf numFmtId="0" fontId="20" fillId="0" borderId="0" xfId="0" applyFont="1"/>
    <xf numFmtId="14" fontId="19" fillId="0" borderId="0" xfId="0" applyNumberFormat="1" applyFont="1"/>
    <xf numFmtId="168" fontId="21" fillId="0" borderId="0" xfId="0" applyNumberFormat="1" applyFont="1" applyAlignment="1" applyProtection="1">
      <alignment horizontal="left" vertical="top"/>
      <protection locked="0"/>
    </xf>
    <xf numFmtId="169" fontId="4" fillId="0" borderId="0" xfId="0" applyNumberFormat="1" applyFont="1" applyFill="1"/>
    <xf numFmtId="14" fontId="19" fillId="0" borderId="0" xfId="0" applyNumberFormat="1" applyFont="1" applyFill="1"/>
    <xf numFmtId="0" fontId="19" fillId="0" borderId="0" xfId="0" applyFont="1" applyFill="1"/>
    <xf numFmtId="43" fontId="4" fillId="0" borderId="0" xfId="1" applyFont="1" applyFill="1"/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10" fontId="0" fillId="0" borderId="0" xfId="0" applyNumberFormat="1" applyAlignment="1">
      <alignment vertical="center" wrapText="1"/>
    </xf>
    <xf numFmtId="3" fontId="4" fillId="0" borderId="0" xfId="1" applyNumberFormat="1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 vertical="center"/>
    </xf>
    <xf numFmtId="172" fontId="4" fillId="0" borderId="0" xfId="1" applyNumberFormat="1" applyFont="1" applyFill="1" applyBorder="1" applyAlignment="1">
      <alignment horizontal="center" vertical="center"/>
    </xf>
    <xf numFmtId="172" fontId="8" fillId="0" borderId="6" xfId="0" applyNumberFormat="1" applyFont="1" applyFill="1" applyBorder="1" applyAlignment="1">
      <alignment horizontal="center" vertical="center"/>
    </xf>
    <xf numFmtId="4" fontId="4" fillId="0" borderId="0" xfId="1" applyNumberFormat="1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Alignment="1">
      <alignment horizontal="center" vertical="center"/>
    </xf>
    <xf numFmtId="3" fontId="4" fillId="0" borderId="0" xfId="1" applyNumberFormat="1" applyFont="1" applyFill="1" applyAlignment="1">
      <alignment horizontal="center" vertical="center"/>
    </xf>
    <xf numFmtId="172" fontId="4" fillId="0" borderId="0" xfId="1" applyNumberFormat="1" applyFont="1" applyFill="1" applyAlignment="1">
      <alignment horizontal="center" vertical="center"/>
    </xf>
    <xf numFmtId="4" fontId="4" fillId="0" borderId="0" xfId="1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</cellXfs>
  <cellStyles count="6"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 cent" xfId="5" builtinId="5"/>
    <cellStyle name="Percent 2" xfId="4" xr:uid="{00000000-0005-0000-0000-000004000000}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9" formatCode="_-* #,##0.0000_-;\-* #,##0.00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72" formatCode="#,##0.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6" formatCode="dd\-mmm\-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56"/>
      <tableStyleElement type="headerRow" dxfId="55"/>
    </tableStyle>
    <tableStyle name="SES DW Table Style 1" pivot="0" count="7" xr9:uid="{00000000-0011-0000-FFFF-FFFF01000000}">
      <tableStyleElement type="wholeTable" dxfId="54"/>
      <tableStyleElement type="headerRow" dxfId="53"/>
      <tableStyleElement type="totalRow" dxfId="52"/>
      <tableStyleElement type="firstColumn" dxfId="51"/>
      <tableStyleElement type="lastColumn" dxfId="50"/>
      <tableStyleElement type="firstRowStripe" dxfId="49"/>
      <tableStyleElement type="firstColumnStripe" dxfId="48"/>
    </tableStyle>
    <tableStyle name="StyleTableHEIG" pivot="0" count="1" xr9:uid="{3DDFD38A-0544-4898-9E10-8D39D412C51B}">
      <tableStyleElement type="firstRowStripe" dxfId="4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SES_DW_User_2" refreshOnLoad="1" adjustColumnWidth="0" connectionId="1" xr16:uid="{B6989E43-0DC8-4DFA-8695-A2DB86D0A8D1}" autoFormatId="16" applyNumberFormats="0" applyBorderFormats="0" applyFontFormats="0" applyPatternFormats="0" applyAlignmentFormats="0" applyWidthHeightFormats="0">
  <queryTableRefresh nextId="206">
    <queryTableFields count="14">
      <queryTableField id="165" name="Trade Date" tableColumnId="7"/>
      <queryTableField id="187" dataBound="0" tableColumnId="24"/>
      <queryTableField id="197" dataBound="0" tableColumnId="4"/>
      <queryTableField id="195" dataBound="0" tableColumnId="2"/>
      <queryTableField id="179" name="Daily Number of Shares Purchased" tableColumnId="22"/>
      <queryTableField id="190" name="Daily Average Price Paid" tableColumnId="25"/>
      <queryTableField id="170" name="Daily Purchase Amount" tableColumnId="13"/>
      <queryTableField id="171" name="VWAP" tableColumnId="14"/>
      <queryTableField id="204" dataBound="0" tableColumnId="5"/>
      <queryTableField id="175" name="Cumulative Average Price per Share" tableColumnId="18"/>
      <queryTableField id="192" dataBound="0" tableColumnId="1"/>
      <queryTableField id="196" dataBound="0" tableColumnId="3"/>
      <queryTableField id="176" name="Highest Price paid per Share" tableColumnId="19"/>
      <queryTableField id="177" name="Lowest Price paid per Share" tableColumnId="20"/>
    </queryTableFields>
    <queryTableDeletedFields count="4">
      <deletedField name="Exec ID"/>
      <deletedField name="Total number of shares owned by the company"/>
      <deletedField name="Cumulative Purchase Amount"/>
      <deletedField name="Cumulative Shares Purchased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SES_DW_User_2" refreshOnLoad="1" adjustColumnWidth="0" connectionId="2" xr16:uid="{0192C934-73B4-445D-904B-D7F602D7D396}" autoFormatId="16" applyNumberFormats="0" applyBorderFormats="0" applyFontFormats="0" applyPatternFormats="0" applyAlignmentFormats="0" applyWidthHeightFormats="0">
  <queryTableRefresh nextId="179">
    <queryTableFields count="11">
      <queryTableField id="165" name="Trade Date" tableColumnId="7"/>
      <queryTableField id="166" name="Trade Time" tableColumnId="9"/>
      <queryTableField id="163" name="ISIN" tableColumnId="5"/>
      <queryTableField id="164" name="Company Name" tableColumnId="6"/>
      <queryTableField id="138" name="Currency" tableColumnId="1"/>
      <queryTableField id="162" name="B/S" tableColumnId="4"/>
      <queryTableField id="177" dataBound="0" tableColumnId="2"/>
      <queryTableField id="169" name="Volume" tableColumnId="12"/>
      <queryTableField id="167" name="Trading Venue" tableColumnId="10"/>
      <queryTableField id="168" name="Transaction ID" tableColumnId="11"/>
      <queryTableField id="139" name="Price" tableColumnId="3"/>
    </queryTableFields>
    <queryTableDeletedFields count="1">
      <deletedField name="Exec 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FE461C-3DDB-4CB2-9C4F-5EE6918B7EDD}" name="Fills_Summary" displayName="Fills_Summary" ref="A4:N15" tableType="queryTable" totalsRowCount="1" headerRowDxfId="46" dataDxfId="44" totalsRowDxfId="43" headerRowBorderDxfId="45" totalsRowBorderDxfId="42" dataCellStyle="Comma">
  <tableColumns count="14">
    <tableColumn id="7" xr3:uid="{90DB933E-19FD-471A-B7A3-E0FC9E148C28}" uniqueName="7" name="Trade Date" totalsRowLabel="Total" queryTableFieldId="165" dataDxfId="41" totalsRowDxfId="40" dataCellStyle="Comma"/>
    <tableColumn id="24" xr3:uid="{E62953E1-2AA3-480D-A49A-B5604CCD1157}" uniqueName="24" name="Settlement Date" queryTableFieldId="187" dataDxfId="39" totalsRowDxfId="38" dataCellStyle="Comma">
      <calculatedColumnFormula>+WORKDAY(Fills_Summary[[#This Row],[Trade Date]],2,$P$2:$P$12)</calculatedColumnFormula>
    </tableColumn>
    <tableColumn id="4" xr3:uid="{E00B86EC-1F06-4328-9963-488380194ED5}" uniqueName="4" name="Underlying Shares" queryTableFieldId="197" dataDxfId="37" totalsRowDxfId="36" dataCellStyle="Comma">
      <calculatedColumnFormula>"Nordnet AB"</calculatedColumnFormula>
    </tableColumn>
    <tableColumn id="2" xr3:uid="{CDBEFCC5-D064-415B-AF8C-85E557925A35}" uniqueName="2" name="ISIN" queryTableFieldId="195" dataDxfId="35" totalsRowDxfId="34" dataCellStyle="Comma">
      <calculatedColumnFormula>"SE0015192067"</calculatedColumnFormula>
    </tableColumn>
    <tableColumn id="22" xr3:uid="{0C7A77D4-E885-4396-91F8-79697F150B7D}" uniqueName="22" name="Daily Number of Shares Purchased" totalsRowFunction="custom" queryTableFieldId="179" dataDxfId="33" totalsRowDxfId="32" dataCellStyle="Comma">
      <totalsRowFormula>+SUBTOTAL(9,Fills_Summary[Daily Number of Shares Purchased])</totalsRowFormula>
    </tableColumn>
    <tableColumn id="25" xr3:uid="{B12320C5-2814-4939-A854-963EE3681CDA}" uniqueName="25" name="Daily Average Price Paid" queryTableFieldId="190" dataDxfId="31" totalsRowDxfId="30" dataCellStyle="Comma"/>
    <tableColumn id="13" xr3:uid="{C328BDAA-7F8C-4FB4-AC39-79080D982B7D}" uniqueName="13" name="Daily Purchase Amount" totalsRowFunction="custom" queryTableFieldId="170" dataDxfId="29" totalsRowDxfId="28" dataCellStyle="Comma">
      <totalsRowFormula>+SUBTOTAL(9,Fills_Summary[Daily Purchase Amount])</totalsRowFormula>
    </tableColumn>
    <tableColumn id="14" xr3:uid="{EDB20570-5C2B-450A-8501-F99F9DEF6397}" uniqueName="14" name="VWAP" totalsRowFunction="average" queryTableFieldId="171" dataDxfId="27" totalsRowDxfId="26" dataCellStyle="Comma"/>
    <tableColumn id="5" xr3:uid="{9DCBAB68-E808-45CF-8C47-3F083AA51CBA}" uniqueName="5" name="Average VWAP" queryTableFieldId="204" dataDxfId="25" totalsRowDxfId="24" dataCellStyle="Comma">
      <calculatedColumnFormula>AVERAGE($H$5:H5)</calculatedColumnFormula>
    </tableColumn>
    <tableColumn id="18" xr3:uid="{DCC5FDBC-FF39-430C-BAD0-993AF09D5867}" uniqueName="18" name="Cumulative Average Price per Share" queryTableFieldId="175" dataDxfId="23" totalsRowDxfId="22" dataCellStyle="Comma"/>
    <tableColumn id="1" xr3:uid="{F4C955F3-7F04-4469-BE5A-CE02ADA2F122}" uniqueName="1" name="Total Treasury Shares Owned by Nordnet" queryTableFieldId="192" dataDxfId="21" totalsRowDxfId="20" dataCellStyle="Comma">
      <calculatedColumnFormula>SUM($E$5:E5)</calculatedColumnFormula>
    </tableColumn>
    <tableColumn id="3" xr3:uid="{BF01D750-6515-43F9-B12F-F2DB663A159E}" uniqueName="3" name="Total Outstanding Shares" queryTableFieldId="196" dataDxfId="19" totalsRowDxfId="18" dataCellStyle="Comma">
      <calculatedColumnFormula>248561399</calculatedColumnFormula>
    </tableColumn>
    <tableColumn id="19" xr3:uid="{4D1DFDE1-EC0C-4C25-AEDB-62421097E4C0}" uniqueName="19" name="Highest Price paid per Share" queryTableFieldId="176" dataDxfId="17" totalsRowDxfId="16" dataCellStyle="Comma"/>
    <tableColumn id="20" xr3:uid="{65930FBD-D8CE-4877-894B-62C8C08D97EE}" uniqueName="20" name="Lowest Price paid per Share" queryTableFieldId="177" dataDxfId="15" totalsRowDxfId="14" dataCellStyle="Comma"/>
  </tableColumns>
  <tableStyleInfo name="StyleTableHEIG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B84406-4F05-47C9-9731-32BC6B79B2FA}" name="Fills_Weekly" displayName="Fills_Weekly" ref="B6:L682" tableType="queryTable" totalsRowShown="0" headerRowDxfId="13" dataDxfId="11" headerRowBorderDxfId="12" dataCellStyle="Comma">
  <tableColumns count="11">
    <tableColumn id="7" xr3:uid="{B627B6DE-4913-4B89-87B6-78CDAB453BD0}" uniqueName="7" name="Trade Date" queryTableFieldId="165" dataDxfId="10" dataCellStyle="Comma"/>
    <tableColumn id="9" xr3:uid="{42CBDA50-D233-4738-8A94-979B72783FFA}" uniqueName="9" name="Trade Time" queryTableFieldId="166" dataDxfId="9" dataCellStyle="Comma"/>
    <tableColumn id="5" xr3:uid="{F679007E-6E01-4A46-ADD7-D51468A8BAD6}" uniqueName="5" name="ISIN" queryTableFieldId="163" dataDxfId="8" dataCellStyle="Comma"/>
    <tableColumn id="6" xr3:uid="{E9C6A567-568A-4D40-AA1C-E84298A63FD5}" uniqueName="6" name="Company Name" queryTableFieldId="164" dataDxfId="7" dataCellStyle="Comma"/>
    <tableColumn id="1" xr3:uid="{C14BE2B7-E486-4321-9CC6-FDBC5138B8A0}" uniqueName="1" name="Currency" queryTableFieldId="138" dataDxfId="6" dataCellStyle="Comma"/>
    <tableColumn id="4" xr3:uid="{FC1B38E3-112F-480E-A67E-F5B0E5C68E95}" uniqueName="4" name="B/S" queryTableFieldId="162" dataDxfId="5" dataCellStyle="Comma"/>
    <tableColumn id="2" xr3:uid="{80BE8E96-BD04-43BF-A708-3308733B890A}" uniqueName="2" name="Price" queryTableFieldId="177" dataDxfId="4" dataCellStyle="Comma">
      <calculatedColumnFormula>ROUND(Fills_Weekly[[#This Row],[Price2]],2)</calculatedColumnFormula>
    </tableColumn>
    <tableColumn id="12" xr3:uid="{8EA050A0-09BD-4A3E-BF7A-6199E837D586}" uniqueName="12" name="Volume" queryTableFieldId="169" dataDxfId="3" dataCellStyle="Comma"/>
    <tableColumn id="10" xr3:uid="{9CB00581-DB2D-4006-BA3F-C5B8B95B6166}" uniqueName="10" name="Trading Venue" queryTableFieldId="167" dataDxfId="2" dataCellStyle="Comma"/>
    <tableColumn id="11" xr3:uid="{55F958ED-D05C-439F-BBE6-7507D90E39DC}" uniqueName="11" name="Transaction ID" queryTableFieldId="168" dataDxfId="1" dataCellStyle="Comma"/>
    <tableColumn id="3" xr3:uid="{2C126FE1-0C2B-485F-8921-DD3A666E188D}" uniqueName="3" name="Price2" queryTableFieldId="139" dataDxfId="0" dataCellStyle="Comma"/>
  </tableColumns>
  <tableStyleInfo name="StyleTableHEIG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outlinePr summaryBelow="0" summaryRight="0"/>
  </sheetPr>
  <dimension ref="A1:H10"/>
  <sheetViews>
    <sheetView topLeftCell="E1" workbookViewId="0">
      <selection activeCell="D1" sqref="A1:D1048576"/>
    </sheetView>
  </sheetViews>
  <sheetFormatPr baseColWidth="10" defaultColWidth="8.75" defaultRowHeight="11" outlineLevelCol="1"/>
  <cols>
    <col min="1" max="1" width="30" hidden="1" customWidth="1" collapsed="1"/>
    <col min="2" max="2" width="9.25" hidden="1" customWidth="1" outlineLevel="1"/>
    <col min="3" max="3" width="23.75" hidden="1" customWidth="1"/>
    <col min="4" max="4" width="65.25" hidden="1" customWidth="1"/>
    <col min="5" max="6" width="9.25" customWidth="1"/>
  </cols>
  <sheetData>
    <row r="1" spans="1:8" ht="15">
      <c r="H1" s="20" t="s">
        <v>14</v>
      </c>
    </row>
    <row r="2" spans="1:8" ht="15">
      <c r="H2" s="20" t="s">
        <v>28</v>
      </c>
    </row>
    <row r="3" spans="1:8" ht="19">
      <c r="A3" s="62" t="s">
        <v>0</v>
      </c>
      <c r="B3" s="63"/>
      <c r="C3" s="63"/>
      <c r="D3" s="63"/>
      <c r="H3" s="20" t="s">
        <v>31</v>
      </c>
    </row>
    <row r="4" spans="1:8">
      <c r="A4" s="5" t="s">
        <v>10</v>
      </c>
      <c r="B4" s="2"/>
      <c r="C4" s="11" t="s">
        <v>42</v>
      </c>
      <c r="D4" s="22" t="s">
        <v>11</v>
      </c>
    </row>
    <row r="5" spans="1:8">
      <c r="A5" s="5" t="s">
        <v>9</v>
      </c>
      <c r="B5" s="2"/>
      <c r="C5" s="10" t="e" cm="1">
        <f t="array" ref="C5">+_xlfn.CHOOSEROWS(#REF!,1)</f>
        <v>#REF!</v>
      </c>
      <c r="D5" s="22"/>
    </row>
    <row r="6" spans="1:8" ht="12.5" customHeight="1">
      <c r="A6" s="1" t="s">
        <v>1</v>
      </c>
      <c r="B6" s="2"/>
      <c r="C6" s="3"/>
      <c r="D6" s="23" t="s">
        <v>2</v>
      </c>
    </row>
    <row r="7" spans="1:8" ht="12.5" customHeight="1">
      <c r="A7" s="1" t="s">
        <v>12</v>
      </c>
      <c r="B7" s="2"/>
      <c r="C7" s="12">
        <v>1000000</v>
      </c>
      <c r="D7" s="4"/>
    </row>
    <row r="8" spans="1:8" ht="12.5" customHeight="1">
      <c r="A8" s="5" t="s">
        <v>3</v>
      </c>
      <c r="B8" s="2"/>
      <c r="C8" s="6"/>
      <c r="D8" s="7"/>
    </row>
    <row r="9" spans="1:8" ht="12.5" customHeight="1">
      <c r="A9" s="5" t="s">
        <v>4</v>
      </c>
      <c r="B9" s="2"/>
      <c r="C9" s="21" t="s">
        <v>6</v>
      </c>
      <c r="D9" s="7"/>
    </row>
    <row r="10" spans="1:8" ht="12.5" customHeight="1">
      <c r="A10" s="5" t="s">
        <v>5</v>
      </c>
      <c r="B10" s="2"/>
      <c r="C10" s="21"/>
      <c r="D10" s="7"/>
    </row>
  </sheetData>
  <mergeCells count="1">
    <mergeCell ref="A3:D3"/>
  </mergeCells>
  <dataValidations count="2">
    <dataValidation type="date" allowBlank="1" showInputMessage="1" showErrorMessage="1" errorTitle="Incorrect Date" error="Enter a date greater than Jan-2007 and up to Today" promptTitle="Report Date" prompt="Enter the Report Date (leave blank for latest)" sqref="C6" xr:uid="{00000000-0002-0000-0000-000000000000}">
      <formula1>39083</formula1>
      <formula2>TODAY()</formula2>
    </dataValidation>
    <dataValidation allowBlank="1" showInputMessage="1" showErrorMessage="1" errorTitle="Incorrect Date" error="Enter a date greater than Jan-2007 and up to Today" promptTitle="Report Date" prompt="Enter the Report Date (leave blank for latest)" sqref="C7" xr:uid="{00000000-0002-0000-0000-000001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9" tint="0.79998168889431442"/>
  </sheetPr>
  <dimension ref="A1:W76"/>
  <sheetViews>
    <sheetView showGridLines="0" tabSelected="1" zoomScaleNormal="100" workbookViewId="0"/>
  </sheetViews>
  <sheetFormatPr baseColWidth="10" defaultColWidth="8.75" defaultRowHeight="11"/>
  <cols>
    <col min="1" max="4" width="19.75" style="24" customWidth="1"/>
    <col min="5" max="14" width="22.25" style="24" customWidth="1"/>
    <col min="15" max="15" width="13.25" style="24" bestFit="1" customWidth="1"/>
    <col min="16" max="23" width="13.25" style="24" customWidth="1"/>
    <col min="24" max="24" width="26.75" customWidth="1"/>
    <col min="25" max="25" width="23.5" customWidth="1"/>
    <col min="26" max="28" width="21.25" customWidth="1"/>
    <col min="29" max="29" width="26.75" customWidth="1"/>
    <col min="30" max="30" width="21.25" customWidth="1"/>
    <col min="31" max="31" width="16.25" customWidth="1"/>
    <col min="32" max="32" width="15.25" customWidth="1"/>
    <col min="33" max="33" width="13" customWidth="1"/>
    <col min="34" max="34" width="12.75" bestFit="1" customWidth="1"/>
  </cols>
  <sheetData>
    <row r="1" spans="1:23" ht="18">
      <c r="A1" s="18" t="str">
        <f>+"Buyback Programme Tracker - "&amp;"Nordnet AB"</f>
        <v>Buyback Programme Tracker - Nordnet AB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39"/>
      <c r="Q1" s="39"/>
      <c r="R1" s="8"/>
      <c r="S1" s="8"/>
      <c r="T1" s="8"/>
      <c r="U1" s="8"/>
      <c r="V1" s="8"/>
      <c r="W1" s="8"/>
    </row>
    <row r="2" spans="1:2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42">
        <v>45650</v>
      </c>
      <c r="Q2" s="39"/>
      <c r="R2" s="8"/>
      <c r="S2" s="8"/>
      <c r="T2" s="8"/>
      <c r="U2" s="8"/>
      <c r="V2" s="8"/>
      <c r="W2" s="8"/>
    </row>
    <row r="3" spans="1:23" ht="16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42">
        <f>P2+1</f>
        <v>45651</v>
      </c>
      <c r="Q3" s="43"/>
      <c r="R3" s="16"/>
      <c r="S3" s="16"/>
      <c r="T3" s="16"/>
      <c r="U3" s="16"/>
      <c r="V3" s="16"/>
      <c r="W3" s="16"/>
    </row>
    <row r="4" spans="1:23" ht="25" customHeight="1">
      <c r="A4" s="26" t="s">
        <v>7</v>
      </c>
      <c r="B4" s="26" t="s">
        <v>13</v>
      </c>
      <c r="C4" s="26" t="s">
        <v>33</v>
      </c>
      <c r="D4" s="26" t="s">
        <v>23</v>
      </c>
      <c r="E4" s="27" t="s">
        <v>8</v>
      </c>
      <c r="F4" s="27" t="s">
        <v>30</v>
      </c>
      <c r="G4" s="27" t="s">
        <v>17</v>
      </c>
      <c r="H4" s="27" t="s">
        <v>18</v>
      </c>
      <c r="I4" s="27" t="s">
        <v>35</v>
      </c>
      <c r="J4" s="27" t="s">
        <v>19</v>
      </c>
      <c r="K4" s="27" t="s">
        <v>36</v>
      </c>
      <c r="L4" s="27" t="s">
        <v>32</v>
      </c>
      <c r="M4" s="27" t="s">
        <v>20</v>
      </c>
      <c r="N4" s="27" t="s">
        <v>21</v>
      </c>
      <c r="O4" s="8"/>
      <c r="P4" s="42">
        <f>P3+1</f>
        <v>45652</v>
      </c>
      <c r="Q4" s="39"/>
      <c r="R4" s="8"/>
      <c r="S4" s="8"/>
      <c r="T4" s="8"/>
      <c r="U4" s="8"/>
      <c r="V4"/>
      <c r="W4"/>
    </row>
    <row r="5" spans="1:23">
      <c r="A5" s="17" t="s">
        <v>43</v>
      </c>
      <c r="B5" s="28">
        <f>+WORKDAY(Fills_Summary[[#This Row],[Trade Date]],2,$P$2:$P$12)</f>
        <v>46288</v>
      </c>
      <c r="C5" s="28" t="str">
        <f t="shared" ref="C5:C14" si="0">"Nordnet AB"</f>
        <v>Nordnet AB</v>
      </c>
      <c r="D5" s="17" t="str">
        <f t="shared" ref="D5:D14" si="1">"SE0015192067"</f>
        <v>SE0015192067</v>
      </c>
      <c r="E5" s="52">
        <v>12000</v>
      </c>
      <c r="F5" s="54">
        <v>342.15699999999998</v>
      </c>
      <c r="G5" s="56">
        <v>4105884</v>
      </c>
      <c r="H5" s="54">
        <v>341.52870000000001</v>
      </c>
      <c r="I5" s="54">
        <f>AVERAGE($H$5:H5)</f>
        <v>341.52870000000001</v>
      </c>
      <c r="J5" s="54">
        <v>342.15694999999999</v>
      </c>
      <c r="K5" s="32">
        <f>SUM($E$5:E5)</f>
        <v>12000</v>
      </c>
      <c r="L5" s="32">
        <f t="shared" ref="L5:L14" si="2">248561399</f>
        <v>248561399</v>
      </c>
      <c r="M5" s="17">
        <v>346.8</v>
      </c>
      <c r="N5" s="17">
        <v>337.4</v>
      </c>
      <c r="O5" s="8"/>
      <c r="P5" s="42">
        <v>45657</v>
      </c>
      <c r="Q5" s="39"/>
      <c r="R5" s="8"/>
      <c r="S5" s="8"/>
      <c r="T5" s="8"/>
      <c r="U5" s="8"/>
      <c r="V5"/>
      <c r="W5"/>
    </row>
    <row r="6" spans="1:23">
      <c r="A6" s="29" t="s">
        <v>46</v>
      </c>
      <c r="B6" s="58">
        <f>+WORKDAY(Fills_Summary[[#This Row],[Trade Date]],2,$P$2:$P$12)</f>
        <v>46289</v>
      </c>
      <c r="C6" s="58" t="str">
        <f t="shared" si="0"/>
        <v>Nordnet AB</v>
      </c>
      <c r="D6" s="58" t="str">
        <f t="shared" si="1"/>
        <v>SE0015192067</v>
      </c>
      <c r="E6" s="59">
        <v>15000</v>
      </c>
      <c r="F6" s="60">
        <v>343.60169999999999</v>
      </c>
      <c r="G6" s="61">
        <v>5154025.5</v>
      </c>
      <c r="H6" s="60">
        <v>343.03120000000001</v>
      </c>
      <c r="I6" s="60">
        <f>AVERAGE($H$5:H6)</f>
        <v>342.27994999999999</v>
      </c>
      <c r="J6" s="60">
        <v>342.95956999999999</v>
      </c>
      <c r="K6" s="32">
        <f>SUM($E$5:E6)</f>
        <v>27000</v>
      </c>
      <c r="L6" s="32">
        <f t="shared" si="2"/>
        <v>248561399</v>
      </c>
      <c r="M6" s="29">
        <v>347.8</v>
      </c>
      <c r="N6" s="29">
        <v>338.6</v>
      </c>
      <c r="O6"/>
      <c r="P6" s="42">
        <v>45658</v>
      </c>
      <c r="Q6" s="41"/>
      <c r="R6"/>
      <c r="S6"/>
      <c r="T6"/>
      <c r="U6"/>
      <c r="V6"/>
      <c r="W6"/>
    </row>
    <row r="7" spans="1:23">
      <c r="A7" s="29" t="s">
        <v>47</v>
      </c>
      <c r="B7" s="58">
        <f>+WORKDAY(Fills_Summary[[#This Row],[Trade Date]],2,$P$2:$P$12)</f>
        <v>46290</v>
      </c>
      <c r="C7" s="58" t="str">
        <f t="shared" si="0"/>
        <v>Nordnet AB</v>
      </c>
      <c r="D7" s="58" t="str">
        <f t="shared" si="1"/>
        <v>SE0015192067</v>
      </c>
      <c r="E7" s="59">
        <v>20000</v>
      </c>
      <c r="F7" s="60">
        <v>333.96949999999998</v>
      </c>
      <c r="G7" s="61">
        <v>6679390</v>
      </c>
      <c r="H7" s="60">
        <v>334.24419999999998</v>
      </c>
      <c r="I7" s="60">
        <f>AVERAGE($H$5:H7)</f>
        <v>339.60136666666665</v>
      </c>
      <c r="J7" s="60">
        <v>339.13399099999998</v>
      </c>
      <c r="K7" s="32">
        <f>SUM($E$5:E7)</f>
        <v>47000</v>
      </c>
      <c r="L7" s="32">
        <f t="shared" si="2"/>
        <v>248561399</v>
      </c>
      <c r="M7" s="29">
        <v>341</v>
      </c>
      <c r="N7" s="29">
        <v>331.4</v>
      </c>
      <c r="P7" s="42">
        <v>46015</v>
      </c>
      <c r="Q7" s="41"/>
      <c r="R7"/>
      <c r="S7"/>
      <c r="T7"/>
      <c r="U7"/>
      <c r="V7"/>
      <c r="W7"/>
    </row>
    <row r="8" spans="1:23">
      <c r="A8" s="29" t="s">
        <v>48</v>
      </c>
      <c r="B8" s="58">
        <f>+WORKDAY(Fills_Summary[[#This Row],[Trade Date]],2,$P$2:$P$12)</f>
        <v>46293</v>
      </c>
      <c r="C8" s="58" t="str">
        <f t="shared" si="0"/>
        <v>Nordnet AB</v>
      </c>
      <c r="D8" s="58" t="str">
        <f t="shared" si="1"/>
        <v>SE0015192067</v>
      </c>
      <c r="E8" s="59">
        <v>44654</v>
      </c>
      <c r="F8" s="60">
        <v>328.96449999999999</v>
      </c>
      <c r="G8" s="61">
        <v>14689580.783</v>
      </c>
      <c r="H8" s="60">
        <v>328.65260000000001</v>
      </c>
      <c r="I8" s="60">
        <f>AVERAGE($H$5:H8)</f>
        <v>336.86417499999999</v>
      </c>
      <c r="J8" s="60">
        <v>334.17940900000002</v>
      </c>
      <c r="K8" s="32">
        <f>SUM($E$5:E8)</f>
        <v>91654</v>
      </c>
      <c r="L8" s="32">
        <f t="shared" si="2"/>
        <v>248561399</v>
      </c>
      <c r="M8" s="29">
        <v>330.8</v>
      </c>
      <c r="N8" s="29">
        <v>325.39999999999998</v>
      </c>
      <c r="P8" s="45">
        <v>46016</v>
      </c>
      <c r="Q8" s="41"/>
      <c r="R8"/>
      <c r="S8"/>
      <c r="T8"/>
      <c r="U8"/>
      <c r="V8"/>
      <c r="W8"/>
    </row>
    <row r="9" spans="1:23">
      <c r="A9" s="29" t="s">
        <v>50</v>
      </c>
      <c r="B9" s="58">
        <f>+WORKDAY(Fills_Summary[[#This Row],[Trade Date]],2,$P$2:$P$12)</f>
        <v>46294</v>
      </c>
      <c r="C9" s="58" t="str">
        <f t="shared" si="0"/>
        <v>Nordnet AB</v>
      </c>
      <c r="D9" s="58" t="str">
        <f t="shared" si="1"/>
        <v>SE0015192067</v>
      </c>
      <c r="E9" s="59">
        <v>20000</v>
      </c>
      <c r="F9" s="60">
        <v>331.78769999999997</v>
      </c>
      <c r="G9" s="61">
        <v>6635754</v>
      </c>
      <c r="H9" s="60">
        <v>331.4957</v>
      </c>
      <c r="I9" s="60">
        <f>AVERAGE($H$5:H9)</f>
        <v>335.79048</v>
      </c>
      <c r="J9" s="60">
        <v>333.75099499999999</v>
      </c>
      <c r="K9" s="32">
        <f>SUM($E$5:E9)</f>
        <v>111654</v>
      </c>
      <c r="L9" s="32">
        <f t="shared" si="2"/>
        <v>248561399</v>
      </c>
      <c r="M9" s="29">
        <v>334.2</v>
      </c>
      <c r="N9" s="29">
        <v>329.8</v>
      </c>
      <c r="P9" s="45">
        <v>46017</v>
      </c>
      <c r="Q9" s="41"/>
      <c r="R9"/>
      <c r="S9"/>
      <c r="T9"/>
      <c r="U9"/>
      <c r="V9"/>
      <c r="W9"/>
    </row>
    <row r="10" spans="1:23">
      <c r="A10" s="29" t="s">
        <v>51</v>
      </c>
      <c r="B10" s="58">
        <f>+WORKDAY(Fills_Summary[[#This Row],[Trade Date]],2,$P$2:$P$12)</f>
        <v>46295</v>
      </c>
      <c r="C10" s="58" t="str">
        <f t="shared" si="0"/>
        <v>Nordnet AB</v>
      </c>
      <c r="D10" s="58" t="str">
        <f t="shared" si="1"/>
        <v>SE0015192067</v>
      </c>
      <c r="E10" s="59">
        <v>25000</v>
      </c>
      <c r="F10" s="60">
        <v>334.44850000000002</v>
      </c>
      <c r="G10" s="61">
        <v>8361212.5</v>
      </c>
      <c r="H10" s="60">
        <v>334.553</v>
      </c>
      <c r="I10" s="60">
        <f>AVERAGE($H$5:H10)</f>
        <v>335.58423333333332</v>
      </c>
      <c r="J10" s="60">
        <v>333.87859400000002</v>
      </c>
      <c r="K10" s="32">
        <f>SUM($E$5:E10)</f>
        <v>136654</v>
      </c>
      <c r="L10" s="32">
        <f t="shared" si="2"/>
        <v>248561399</v>
      </c>
      <c r="M10" s="29">
        <v>337</v>
      </c>
      <c r="N10" s="29">
        <v>328.4</v>
      </c>
      <c r="P10" s="46"/>
      <c r="Q10" s="41"/>
      <c r="R10"/>
      <c r="S10"/>
      <c r="T10"/>
      <c r="U10"/>
      <c r="V10"/>
      <c r="W10"/>
    </row>
    <row r="11" spans="1:23">
      <c r="A11" s="29" t="s">
        <v>390</v>
      </c>
      <c r="B11" s="58">
        <f>+WORKDAY(Fills_Summary[[#This Row],[Trade Date]],2,$P$2:$P$12)</f>
        <v>46296</v>
      </c>
      <c r="C11" s="58" t="str">
        <f t="shared" si="0"/>
        <v>Nordnet AB</v>
      </c>
      <c r="D11" s="58" t="str">
        <f t="shared" si="1"/>
        <v>SE0015192067</v>
      </c>
      <c r="E11" s="59">
        <v>25000</v>
      </c>
      <c r="F11" s="60">
        <v>337.63839999999999</v>
      </c>
      <c r="G11" s="61">
        <v>8440960</v>
      </c>
      <c r="H11" s="60">
        <v>337.5994</v>
      </c>
      <c r="I11" s="60">
        <f>AVERAGE($H$5:H11)</f>
        <v>335.8721142857143</v>
      </c>
      <c r="J11" s="60">
        <v>334.46004499999998</v>
      </c>
      <c r="K11" s="32">
        <f>SUM($E$5:E11)</f>
        <v>161654</v>
      </c>
      <c r="L11" s="32">
        <f t="shared" si="2"/>
        <v>248561399</v>
      </c>
      <c r="M11" s="29">
        <v>339.8</v>
      </c>
      <c r="N11" s="29">
        <v>334.4</v>
      </c>
      <c r="P11" s="46"/>
      <c r="Q11" s="41"/>
      <c r="R11"/>
      <c r="S11"/>
      <c r="T11"/>
      <c r="U11"/>
      <c r="V11"/>
      <c r="W11"/>
    </row>
    <row r="12" spans="1:23">
      <c r="A12" s="29" t="s">
        <v>753</v>
      </c>
      <c r="B12" s="58">
        <f>+WORKDAY(Fills_Summary[[#This Row],[Trade Date]],2,$P$2:$P$12)</f>
        <v>46297</v>
      </c>
      <c r="C12" s="58" t="str">
        <f t="shared" si="0"/>
        <v>Nordnet AB</v>
      </c>
      <c r="D12" s="58" t="str">
        <f t="shared" si="1"/>
        <v>SE0015192067</v>
      </c>
      <c r="E12" s="59">
        <v>2000</v>
      </c>
      <c r="F12" s="60">
        <v>346.86500000000001</v>
      </c>
      <c r="G12" s="61">
        <v>693730</v>
      </c>
      <c r="H12" s="60">
        <v>346.06729999999999</v>
      </c>
      <c r="I12" s="60">
        <f>AVERAGE($H$5:H12)</f>
        <v>337.14651250000003</v>
      </c>
      <c r="J12" s="60">
        <v>334.61164500000001</v>
      </c>
      <c r="K12" s="32">
        <f>SUM($E$5:E12)</f>
        <v>163654</v>
      </c>
      <c r="L12" s="32">
        <f t="shared" si="2"/>
        <v>248561399</v>
      </c>
      <c r="M12" s="29">
        <v>350.2</v>
      </c>
      <c r="N12" s="29">
        <v>343.8</v>
      </c>
      <c r="P12" s="46"/>
      <c r="Q12" s="41"/>
      <c r="R12"/>
      <c r="S12"/>
      <c r="T12"/>
      <c r="U12"/>
      <c r="V12"/>
      <c r="W12"/>
    </row>
    <row r="13" spans="1:23">
      <c r="A13" s="29" t="s">
        <v>793</v>
      </c>
      <c r="B13" s="58">
        <f>+WORKDAY(Fills_Summary[[#This Row],[Trade Date]],2,$P$2:$P$12)</f>
        <v>46300</v>
      </c>
      <c r="C13" s="58" t="str">
        <f t="shared" si="0"/>
        <v>Nordnet AB</v>
      </c>
      <c r="D13" s="58" t="str">
        <f t="shared" si="1"/>
        <v>SE0015192067</v>
      </c>
      <c r="E13" s="59">
        <v>8000</v>
      </c>
      <c r="F13" s="60">
        <v>342.36189999999999</v>
      </c>
      <c r="G13" s="61">
        <v>2738895.2</v>
      </c>
      <c r="H13" s="60">
        <v>342.24709999999999</v>
      </c>
      <c r="I13" s="60">
        <f>AVERAGE($H$5:H13)</f>
        <v>337.71324444444446</v>
      </c>
      <c r="J13" s="60">
        <v>334.972846</v>
      </c>
      <c r="K13" s="32">
        <f>SUM($E$5:E13)</f>
        <v>171654</v>
      </c>
      <c r="L13" s="32">
        <f t="shared" si="2"/>
        <v>248561399</v>
      </c>
      <c r="M13" s="29">
        <v>345.4</v>
      </c>
      <c r="N13" s="29">
        <v>338.8</v>
      </c>
      <c r="P13"/>
      <c r="Q13"/>
      <c r="R13"/>
      <c r="S13"/>
      <c r="T13"/>
      <c r="U13"/>
      <c r="V13"/>
      <c r="W13"/>
    </row>
    <row r="14" spans="1:23">
      <c r="A14" s="29" t="s">
        <v>975</v>
      </c>
      <c r="B14" s="58">
        <f>+WORKDAY(Fills_Summary[[#This Row],[Trade Date]],2,$P$2:$P$12)</f>
        <v>46301</v>
      </c>
      <c r="C14" s="58" t="str">
        <f t="shared" si="0"/>
        <v>Nordnet AB</v>
      </c>
      <c r="D14" s="58" t="str">
        <f t="shared" si="1"/>
        <v>SE0015192067</v>
      </c>
      <c r="E14" s="59">
        <v>15000</v>
      </c>
      <c r="F14" s="60">
        <v>344.52600000000001</v>
      </c>
      <c r="G14" s="61">
        <v>5167890</v>
      </c>
      <c r="H14" s="60">
        <v>344.51769999999999</v>
      </c>
      <c r="I14" s="60">
        <f>AVERAGE($H$5:H14)</f>
        <v>338.39368999999999</v>
      </c>
      <c r="J14" s="60">
        <v>335.74056100000001</v>
      </c>
      <c r="K14" s="32">
        <f>SUM($E$5:E14)</f>
        <v>186654</v>
      </c>
      <c r="L14" s="32">
        <f t="shared" si="2"/>
        <v>248561399</v>
      </c>
      <c r="M14" s="29">
        <v>347.2</v>
      </c>
      <c r="N14" s="29">
        <v>339.4</v>
      </c>
      <c r="O14"/>
      <c r="P14"/>
      <c r="Q14"/>
      <c r="R14"/>
      <c r="S14"/>
      <c r="T14"/>
      <c r="U14"/>
      <c r="V14"/>
      <c r="W14"/>
    </row>
    <row r="15" spans="1:23">
      <c r="A15" s="33" t="s">
        <v>29</v>
      </c>
      <c r="B15" s="33"/>
      <c r="C15" s="33"/>
      <c r="D15" s="33"/>
      <c r="E15" s="53">
        <f>+SUBTOTAL(9,Fills_Summary[Daily Number of Shares Purchased])</f>
        <v>186654</v>
      </c>
      <c r="F15" s="55"/>
      <c r="G15" s="57">
        <f>+SUBTOTAL(9,Fills_Summary[Daily Purchase Amount])</f>
        <v>62667321.983000003</v>
      </c>
      <c r="H15" s="55">
        <f>SUBTOTAL(101,Fills_Summary[VWAP])</f>
        <v>338.39368999999999</v>
      </c>
      <c r="I15" s="55"/>
      <c r="J15" s="55"/>
      <c r="K15" s="33"/>
      <c r="L15" s="33"/>
      <c r="M15" s="33"/>
      <c r="N15" s="33"/>
      <c r="O15"/>
      <c r="P15"/>
      <c r="Q15"/>
      <c r="R15"/>
      <c r="S15"/>
      <c r="T15"/>
      <c r="U15"/>
      <c r="V15"/>
      <c r="W15"/>
    </row>
    <row r="16" spans="1:23">
      <c r="E16" s="34"/>
      <c r="O16"/>
      <c r="P16"/>
      <c r="Q16"/>
      <c r="R16"/>
      <c r="S16"/>
      <c r="T16"/>
      <c r="U16"/>
      <c r="V16"/>
      <c r="W16"/>
    </row>
    <row r="17" spans="3:23">
      <c r="E17" s="34"/>
      <c r="G17" s="40"/>
      <c r="H17" s="31"/>
      <c r="I17" s="31"/>
      <c r="J17" s="31"/>
      <c r="O17"/>
      <c r="P17"/>
      <c r="Q17"/>
      <c r="R17"/>
      <c r="S17"/>
      <c r="T17"/>
      <c r="U17"/>
      <c r="V17"/>
      <c r="W17"/>
    </row>
    <row r="18" spans="3:23">
      <c r="E18" s="34"/>
      <c r="G18" s="40"/>
      <c r="I18" s="31"/>
      <c r="O18"/>
      <c r="P18"/>
      <c r="Q18"/>
      <c r="R18"/>
      <c r="S18"/>
      <c r="T18"/>
      <c r="U18"/>
      <c r="V18"/>
      <c r="W18"/>
    </row>
    <row r="19" spans="3:23">
      <c r="C19" s="48"/>
      <c r="D19" s="49"/>
      <c r="E19" s="40"/>
      <c r="G19" s="40"/>
      <c r="H19" s="31"/>
      <c r="I19" s="31"/>
    </row>
    <row r="20" spans="3:23">
      <c r="C20" s="48"/>
      <c r="D20" s="50"/>
      <c r="E20" s="34"/>
      <c r="G20" s="47"/>
    </row>
    <row r="21" spans="3:23">
      <c r="C21" s="48"/>
      <c r="D21" s="51"/>
      <c r="G21" s="44"/>
    </row>
    <row r="22" spans="3:23" ht="16">
      <c r="C22" s="48"/>
      <c r="D22" s="48"/>
      <c r="E22" s="44"/>
      <c r="G22" s="44"/>
      <c r="J22" s="36"/>
    </row>
    <row r="23" spans="3:23" ht="16">
      <c r="C23" s="48"/>
      <c r="D23" s="48"/>
      <c r="E23" s="44"/>
      <c r="G23" s="37"/>
      <c r="H23" s="44"/>
      <c r="J23" s="36"/>
    </row>
    <row r="24" spans="3:23">
      <c r="C24" s="48"/>
      <c r="D24" s="48"/>
      <c r="E24" s="44"/>
      <c r="G24" s="40"/>
      <c r="J24" s="37"/>
    </row>
    <row r="25" spans="3:23">
      <c r="C25" s="48"/>
      <c r="D25" s="49"/>
      <c r="G25" s="40"/>
    </row>
    <row r="26" spans="3:23">
      <c r="C26" s="48"/>
      <c r="D26" s="49"/>
      <c r="F26" s="47"/>
      <c r="G26" s="40"/>
    </row>
    <row r="27" spans="3:23">
      <c r="F27" s="40"/>
    </row>
    <row r="29" spans="3:23">
      <c r="F29" s="47"/>
      <c r="H29" s="40"/>
    </row>
    <row r="30" spans="3:23">
      <c r="F30" s="40"/>
    </row>
    <row r="31" spans="3:23">
      <c r="F31" s="40"/>
    </row>
    <row r="47" spans="23:23">
      <c r="W47" s="38"/>
    </row>
    <row r="72" spans="1:23" s="35" customForma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</row>
    <row r="73" spans="1:23" s="35" customForma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</row>
    <row r="74" spans="1:23" s="35" customForma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</row>
    <row r="75" spans="1:23" s="35" customForma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</row>
    <row r="76" spans="1:23" s="35" customForma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DABC9-089F-42D5-A205-C1C5E22CFDF9}">
  <sheetPr codeName="Sheet5">
    <tabColor theme="9" tint="0.79998168889431442"/>
  </sheetPr>
  <dimension ref="A1:AC959"/>
  <sheetViews>
    <sheetView showGridLines="0" zoomScaleNormal="100" workbookViewId="0">
      <selection activeCell="D16" sqref="D16"/>
    </sheetView>
  </sheetViews>
  <sheetFormatPr baseColWidth="10" defaultColWidth="9.25" defaultRowHeight="11"/>
  <cols>
    <col min="1" max="1" width="8.25" style="8" customWidth="1"/>
    <col min="2" max="2" width="21.5" style="24" customWidth="1"/>
    <col min="3" max="3" width="20" style="24" customWidth="1"/>
    <col min="4" max="4" width="18.75" style="24" customWidth="1"/>
    <col min="5" max="5" width="17" style="24" customWidth="1"/>
    <col min="6" max="10" width="13.25" style="24" customWidth="1"/>
    <col min="11" max="11" width="14" style="24" customWidth="1"/>
    <col min="12" max="12" width="13.25" style="24" hidden="1" customWidth="1"/>
    <col min="13" max="13" width="13" style="24" customWidth="1"/>
    <col min="14" max="14" width="12" style="24" bestFit="1" customWidth="1"/>
    <col min="15" max="15" width="23" style="24" customWidth="1"/>
    <col min="16" max="16" width="18.5" style="24" customWidth="1"/>
    <col min="17" max="17" width="22.75" style="24" customWidth="1"/>
    <col min="18" max="18" width="24" style="24" customWidth="1"/>
    <col min="19" max="21" width="33.25" style="24" customWidth="1"/>
    <col min="22" max="22" width="30.75" style="24" customWidth="1"/>
    <col min="23" max="23" width="27.25" style="8" customWidth="1"/>
    <col min="24" max="24" width="16.25" style="8" customWidth="1"/>
    <col min="25" max="26" width="9.75" style="8" customWidth="1"/>
    <col min="27" max="27" width="12.25" style="8" bestFit="1" customWidth="1"/>
    <col min="28" max="28" width="17" style="8" bestFit="1" customWidth="1"/>
    <col min="29" max="29" width="9.75" style="8" bestFit="1" customWidth="1"/>
    <col min="30" max="30" width="17" style="8" bestFit="1" customWidth="1"/>
    <col min="31" max="32" width="7.25" style="8" customWidth="1"/>
    <col min="33" max="33" width="12.75" style="8" bestFit="1" customWidth="1"/>
    <col min="34" max="34" width="19" style="8" bestFit="1" customWidth="1"/>
    <col min="35" max="35" width="16" style="8" bestFit="1" customWidth="1"/>
    <col min="36" max="36" width="14" style="8" customWidth="1"/>
    <col min="37" max="37" width="40.75" style="8" customWidth="1"/>
    <col min="38" max="38" width="32.25" style="8" customWidth="1"/>
    <col min="39" max="39" width="19.25" style="8" customWidth="1"/>
    <col min="40" max="40" width="23.25" style="8" customWidth="1"/>
    <col min="41" max="41" width="22.25" style="8" customWidth="1"/>
    <col min="42" max="46" width="9.25" style="8"/>
    <col min="47" max="47" width="14" style="8" bestFit="1" customWidth="1"/>
    <col min="48" max="49" width="14" style="8" customWidth="1"/>
    <col min="50" max="50" width="14.75" style="8" bestFit="1" customWidth="1"/>
    <col min="51" max="51" width="21.25" style="8" bestFit="1" customWidth="1"/>
    <col min="52" max="52" width="11.75" style="8" bestFit="1" customWidth="1"/>
    <col min="53" max="53" width="12.75" style="8" bestFit="1" customWidth="1"/>
    <col min="54" max="16384" width="9.25" style="8"/>
  </cols>
  <sheetData>
    <row r="1" spans="1:29" ht="23" customHeight="1">
      <c r="A1" s="19"/>
      <c r="B1" s="19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R1" s="8"/>
      <c r="S1" s="8"/>
      <c r="T1" s="8"/>
      <c r="U1" s="8"/>
      <c r="V1" s="8"/>
    </row>
    <row r="2" spans="1:29" ht="13">
      <c r="A2" s="1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R2" s="39" t="e">
        <f>SUM(#REF!)=SUM(I683:I1048576)</f>
        <v>#REF!</v>
      </c>
      <c r="S2" s="8"/>
      <c r="T2" s="8"/>
      <c r="U2" s="8"/>
      <c r="V2" s="8"/>
    </row>
    <row r="3" spans="1:29" ht="16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R3" s="16"/>
      <c r="S3" s="16"/>
      <c r="T3" s="16"/>
      <c r="U3" s="16"/>
      <c r="V3" s="16"/>
      <c r="W3" s="16"/>
      <c r="X3" s="16"/>
    </row>
    <row r="4" spans="1:29" ht="16">
      <c r="B4" s="15" t="s">
        <v>389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R4" s="8"/>
      <c r="S4" s="16"/>
      <c r="T4" s="16"/>
      <c r="U4" s="16"/>
      <c r="V4" s="16"/>
      <c r="AC4" s="13"/>
    </row>
    <row r="5" spans="1:29" ht="18.5" customHeight="1"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R5" s="25"/>
      <c r="S5" s="16"/>
      <c r="T5" s="16"/>
      <c r="U5" s="16"/>
      <c r="V5" s="16"/>
    </row>
    <row r="6" spans="1:29" ht="27.5" customHeight="1">
      <c r="B6" s="14" t="s">
        <v>7</v>
      </c>
      <c r="C6" s="14" t="s">
        <v>24</v>
      </c>
      <c r="D6" s="14" t="s">
        <v>23</v>
      </c>
      <c r="E6" s="14" t="s">
        <v>9</v>
      </c>
      <c r="F6" s="14" t="s">
        <v>15</v>
      </c>
      <c r="G6" s="14" t="s">
        <v>22</v>
      </c>
      <c r="H6" s="14" t="s">
        <v>16</v>
      </c>
      <c r="I6" s="14" t="s">
        <v>27</v>
      </c>
      <c r="J6" s="14" t="s">
        <v>25</v>
      </c>
      <c r="K6" s="14" t="s">
        <v>26</v>
      </c>
      <c r="L6" s="14" t="s">
        <v>41</v>
      </c>
      <c r="M6" s="16"/>
      <c r="N6" s="8"/>
      <c r="S6" s="8"/>
      <c r="T6" s="8"/>
      <c r="U6" s="8"/>
      <c r="V6" s="8"/>
    </row>
    <row r="7" spans="1:29">
      <c r="B7" s="29" t="s">
        <v>976</v>
      </c>
      <c r="C7" s="29" t="s">
        <v>1236</v>
      </c>
      <c r="D7" s="29" t="s">
        <v>38</v>
      </c>
      <c r="E7" s="29" t="s">
        <v>39</v>
      </c>
      <c r="F7" s="29" t="s">
        <v>34</v>
      </c>
      <c r="G7" s="29" t="s">
        <v>37</v>
      </c>
      <c r="H7" s="29">
        <f>ROUND(Fills_Weekly[[#This Row],[Price2]],2)</f>
        <v>345.8</v>
      </c>
      <c r="I7" s="32">
        <v>2</v>
      </c>
      <c r="J7" s="29" t="s">
        <v>40</v>
      </c>
      <c r="K7" s="29" t="s">
        <v>1237</v>
      </c>
      <c r="L7" s="30">
        <v>345.8</v>
      </c>
      <c r="R7" s="8"/>
      <c r="S7" s="8"/>
      <c r="T7" s="8"/>
      <c r="U7" s="8"/>
      <c r="V7" s="8"/>
    </row>
    <row r="8" spans="1:29">
      <c r="B8" s="29" t="s">
        <v>976</v>
      </c>
      <c r="C8" s="29" t="s">
        <v>1234</v>
      </c>
      <c r="D8" s="29" t="s">
        <v>38</v>
      </c>
      <c r="E8" s="29" t="s">
        <v>39</v>
      </c>
      <c r="F8" s="29" t="s">
        <v>34</v>
      </c>
      <c r="G8" s="29" t="s">
        <v>37</v>
      </c>
      <c r="H8" s="29">
        <f>ROUND(Fills_Weekly[[#This Row],[Price2]],2)</f>
        <v>345.8</v>
      </c>
      <c r="I8" s="32">
        <v>115</v>
      </c>
      <c r="J8" s="29" t="s">
        <v>40</v>
      </c>
      <c r="K8" s="29" t="s">
        <v>1235</v>
      </c>
      <c r="L8" s="30">
        <v>345.8</v>
      </c>
      <c r="R8" s="8"/>
      <c r="S8" s="8"/>
      <c r="T8" s="8"/>
      <c r="U8" s="8"/>
      <c r="V8" s="8"/>
    </row>
    <row r="9" spans="1:29">
      <c r="B9" s="29" t="s">
        <v>976</v>
      </c>
      <c r="C9" s="29" t="s">
        <v>1232</v>
      </c>
      <c r="D9" s="29" t="s">
        <v>38</v>
      </c>
      <c r="E9" s="29" t="s">
        <v>39</v>
      </c>
      <c r="F9" s="29" t="s">
        <v>34</v>
      </c>
      <c r="G9" s="29" t="s">
        <v>37</v>
      </c>
      <c r="H9" s="29">
        <f>ROUND(Fills_Weekly[[#This Row],[Price2]],2)</f>
        <v>345.8</v>
      </c>
      <c r="I9" s="32">
        <v>71</v>
      </c>
      <c r="J9" s="29" t="s">
        <v>40</v>
      </c>
      <c r="K9" s="29" t="s">
        <v>1233</v>
      </c>
      <c r="L9" s="30">
        <v>345.8</v>
      </c>
      <c r="R9" s="8"/>
      <c r="S9" s="8"/>
      <c r="T9" s="8"/>
      <c r="U9" s="8"/>
      <c r="V9" s="8"/>
    </row>
    <row r="10" spans="1:29">
      <c r="B10" s="29" t="s">
        <v>976</v>
      </c>
      <c r="C10" s="29" t="s">
        <v>1230</v>
      </c>
      <c r="D10" s="29" t="s">
        <v>38</v>
      </c>
      <c r="E10" s="29" t="s">
        <v>39</v>
      </c>
      <c r="F10" s="29" t="s">
        <v>34</v>
      </c>
      <c r="G10" s="29" t="s">
        <v>37</v>
      </c>
      <c r="H10" s="29">
        <f>ROUND(Fills_Weekly[[#This Row],[Price2]],2)</f>
        <v>345.6</v>
      </c>
      <c r="I10" s="32">
        <v>245</v>
      </c>
      <c r="J10" s="29" t="s">
        <v>40</v>
      </c>
      <c r="K10" s="29" t="s">
        <v>1231</v>
      </c>
      <c r="L10" s="30">
        <v>345.6</v>
      </c>
      <c r="R10" s="8"/>
      <c r="S10" s="8"/>
      <c r="T10" s="8"/>
      <c r="U10" s="8"/>
      <c r="V10" s="8"/>
    </row>
    <row r="11" spans="1:29">
      <c r="B11" s="29" t="s">
        <v>976</v>
      </c>
      <c r="C11" s="29" t="s">
        <v>1228</v>
      </c>
      <c r="D11" s="29" t="s">
        <v>38</v>
      </c>
      <c r="E11" s="29" t="s">
        <v>39</v>
      </c>
      <c r="F11" s="29" t="s">
        <v>34</v>
      </c>
      <c r="G11" s="29" t="s">
        <v>37</v>
      </c>
      <c r="H11" s="29">
        <f>ROUND(Fills_Weekly[[#This Row],[Price2]],2)</f>
        <v>346</v>
      </c>
      <c r="I11" s="32">
        <v>77</v>
      </c>
      <c r="J11" s="29" t="s">
        <v>40</v>
      </c>
      <c r="K11" s="29" t="s">
        <v>1229</v>
      </c>
      <c r="L11" s="30">
        <v>346</v>
      </c>
      <c r="R11" s="8"/>
      <c r="S11" s="8"/>
      <c r="T11" s="8"/>
      <c r="U11" s="8"/>
      <c r="V11" s="8"/>
    </row>
    <row r="12" spans="1:29">
      <c r="B12" s="29" t="s">
        <v>976</v>
      </c>
      <c r="C12" s="29" t="s">
        <v>1226</v>
      </c>
      <c r="D12" s="29" t="s">
        <v>38</v>
      </c>
      <c r="E12" s="29" t="s">
        <v>39</v>
      </c>
      <c r="F12" s="29" t="s">
        <v>34</v>
      </c>
      <c r="G12" s="29" t="s">
        <v>37</v>
      </c>
      <c r="H12" s="29">
        <f>ROUND(Fills_Weekly[[#This Row],[Price2]],2)</f>
        <v>345.4</v>
      </c>
      <c r="I12" s="32">
        <v>147</v>
      </c>
      <c r="J12" s="29" t="s">
        <v>40</v>
      </c>
      <c r="K12" s="29" t="s">
        <v>1227</v>
      </c>
      <c r="L12" s="30">
        <v>345.4</v>
      </c>
      <c r="R12" s="8"/>
      <c r="S12" s="8"/>
      <c r="T12" s="8"/>
      <c r="U12" s="8"/>
      <c r="V12" s="8"/>
    </row>
    <row r="13" spans="1:29">
      <c r="B13" s="29" t="s">
        <v>976</v>
      </c>
      <c r="C13" s="29" t="s">
        <v>1224</v>
      </c>
      <c r="D13" s="29" t="s">
        <v>38</v>
      </c>
      <c r="E13" s="29" t="s">
        <v>39</v>
      </c>
      <c r="F13" s="29" t="s">
        <v>34</v>
      </c>
      <c r="G13" s="29" t="s">
        <v>37</v>
      </c>
      <c r="H13" s="29">
        <f>ROUND(Fills_Weekly[[#This Row],[Price2]],2)</f>
        <v>345.6</v>
      </c>
      <c r="I13" s="32">
        <v>166</v>
      </c>
      <c r="J13" s="29" t="s">
        <v>40</v>
      </c>
      <c r="K13" s="29" t="s">
        <v>1225</v>
      </c>
      <c r="L13" s="30">
        <v>345.6</v>
      </c>
      <c r="R13" s="8"/>
      <c r="S13" s="8"/>
      <c r="T13" s="8"/>
      <c r="U13" s="8"/>
      <c r="V13" s="8"/>
    </row>
    <row r="14" spans="1:29">
      <c r="B14" s="29" t="s">
        <v>976</v>
      </c>
      <c r="C14" s="29" t="s">
        <v>1222</v>
      </c>
      <c r="D14" s="29" t="s">
        <v>38</v>
      </c>
      <c r="E14" s="29" t="s">
        <v>39</v>
      </c>
      <c r="F14" s="29" t="s">
        <v>34</v>
      </c>
      <c r="G14" s="29" t="s">
        <v>37</v>
      </c>
      <c r="H14" s="29">
        <f>ROUND(Fills_Weekly[[#This Row],[Price2]],2)</f>
        <v>346.2</v>
      </c>
      <c r="I14" s="32">
        <v>54</v>
      </c>
      <c r="J14" s="29" t="s">
        <v>40</v>
      </c>
      <c r="K14" s="29" t="s">
        <v>1223</v>
      </c>
      <c r="L14" s="30">
        <v>346.2</v>
      </c>
      <c r="R14" s="8"/>
      <c r="S14" s="8"/>
      <c r="T14" s="8"/>
      <c r="U14" s="8"/>
      <c r="V14" s="8"/>
    </row>
    <row r="15" spans="1:29">
      <c r="B15" s="29" t="s">
        <v>976</v>
      </c>
      <c r="C15" s="29" t="s">
        <v>1220</v>
      </c>
      <c r="D15" s="29" t="s">
        <v>38</v>
      </c>
      <c r="E15" s="29" t="s">
        <v>39</v>
      </c>
      <c r="F15" s="29" t="s">
        <v>34</v>
      </c>
      <c r="G15" s="29" t="s">
        <v>37</v>
      </c>
      <c r="H15" s="29">
        <f>ROUND(Fills_Weekly[[#This Row],[Price2]],2)</f>
        <v>346.2</v>
      </c>
      <c r="I15" s="32">
        <v>101</v>
      </c>
      <c r="J15" s="29" t="s">
        <v>40</v>
      </c>
      <c r="K15" s="29" t="s">
        <v>1221</v>
      </c>
      <c r="L15" s="30">
        <v>346.2</v>
      </c>
      <c r="R15" s="8"/>
      <c r="S15" s="8"/>
      <c r="T15" s="8"/>
      <c r="U15" s="8"/>
      <c r="V15" s="8"/>
    </row>
    <row r="16" spans="1:29">
      <c r="B16" s="29" t="s">
        <v>976</v>
      </c>
      <c r="C16" s="29" t="s">
        <v>1218</v>
      </c>
      <c r="D16" s="29" t="s">
        <v>38</v>
      </c>
      <c r="E16" s="29" t="s">
        <v>39</v>
      </c>
      <c r="F16" s="29" t="s">
        <v>34</v>
      </c>
      <c r="G16" s="29" t="s">
        <v>37</v>
      </c>
      <c r="H16" s="29">
        <f>ROUND(Fills_Weekly[[#This Row],[Price2]],2)</f>
        <v>346.2</v>
      </c>
      <c r="I16" s="32">
        <v>91</v>
      </c>
      <c r="J16" s="29" t="s">
        <v>40</v>
      </c>
      <c r="K16" s="29" t="s">
        <v>1219</v>
      </c>
      <c r="L16" s="30">
        <v>346.2</v>
      </c>
      <c r="R16" s="8"/>
      <c r="S16" s="8"/>
      <c r="T16" s="8"/>
      <c r="U16" s="8"/>
      <c r="V16" s="8"/>
    </row>
    <row r="17" spans="2:22">
      <c r="B17" s="29" t="s">
        <v>976</v>
      </c>
      <c r="C17" s="29" t="s">
        <v>1216</v>
      </c>
      <c r="D17" s="29" t="s">
        <v>38</v>
      </c>
      <c r="E17" s="29" t="s">
        <v>39</v>
      </c>
      <c r="F17" s="29" t="s">
        <v>34</v>
      </c>
      <c r="G17" s="29" t="s">
        <v>37</v>
      </c>
      <c r="H17" s="29">
        <f>ROUND(Fills_Weekly[[#This Row],[Price2]],2)</f>
        <v>346.4</v>
      </c>
      <c r="I17" s="32">
        <v>93</v>
      </c>
      <c r="J17" s="29" t="s">
        <v>40</v>
      </c>
      <c r="K17" s="29" t="s">
        <v>1217</v>
      </c>
      <c r="L17" s="30">
        <v>346.4</v>
      </c>
      <c r="R17" s="8"/>
      <c r="S17" s="8"/>
      <c r="T17" s="8"/>
      <c r="U17" s="8"/>
      <c r="V17" s="8"/>
    </row>
    <row r="18" spans="2:22">
      <c r="B18" s="29" t="s">
        <v>976</v>
      </c>
      <c r="C18" s="29" t="s">
        <v>1214</v>
      </c>
      <c r="D18" s="29" t="s">
        <v>38</v>
      </c>
      <c r="E18" s="29" t="s">
        <v>39</v>
      </c>
      <c r="F18" s="29" t="s">
        <v>34</v>
      </c>
      <c r="G18" s="29" t="s">
        <v>37</v>
      </c>
      <c r="H18" s="29">
        <f>ROUND(Fills_Weekly[[#This Row],[Price2]],2)</f>
        <v>346.2</v>
      </c>
      <c r="I18" s="32">
        <v>74</v>
      </c>
      <c r="J18" s="29" t="s">
        <v>40</v>
      </c>
      <c r="K18" s="29" t="s">
        <v>1215</v>
      </c>
      <c r="L18" s="30">
        <v>346.2</v>
      </c>
      <c r="R18" s="8"/>
      <c r="S18" s="8"/>
      <c r="T18" s="8"/>
      <c r="U18" s="8"/>
      <c r="V18" s="8"/>
    </row>
    <row r="19" spans="2:22">
      <c r="B19" s="29" t="s">
        <v>976</v>
      </c>
      <c r="C19" s="29" t="s">
        <v>1212</v>
      </c>
      <c r="D19" s="29" t="s">
        <v>38</v>
      </c>
      <c r="E19" s="29" t="s">
        <v>39</v>
      </c>
      <c r="F19" s="29" t="s">
        <v>34</v>
      </c>
      <c r="G19" s="29" t="s">
        <v>37</v>
      </c>
      <c r="H19" s="29">
        <f>ROUND(Fills_Weekly[[#This Row],[Price2]],2)</f>
        <v>346.2</v>
      </c>
      <c r="I19" s="32">
        <v>78</v>
      </c>
      <c r="J19" s="29" t="s">
        <v>40</v>
      </c>
      <c r="K19" s="29" t="s">
        <v>1213</v>
      </c>
      <c r="L19" s="30">
        <v>346.2</v>
      </c>
      <c r="R19" s="8"/>
      <c r="S19" s="8"/>
      <c r="T19" s="8"/>
      <c r="U19" s="8"/>
      <c r="V19" s="8"/>
    </row>
    <row r="20" spans="2:22">
      <c r="B20" s="29" t="s">
        <v>976</v>
      </c>
      <c r="C20" s="29" t="s">
        <v>1208</v>
      </c>
      <c r="D20" s="29" t="s">
        <v>38</v>
      </c>
      <c r="E20" s="29" t="s">
        <v>39</v>
      </c>
      <c r="F20" s="29" t="s">
        <v>34</v>
      </c>
      <c r="G20" s="29" t="s">
        <v>37</v>
      </c>
      <c r="H20" s="29">
        <f>ROUND(Fills_Weekly[[#This Row],[Price2]],2)</f>
        <v>346.8</v>
      </c>
      <c r="I20" s="32">
        <v>78</v>
      </c>
      <c r="J20" s="29" t="s">
        <v>40</v>
      </c>
      <c r="K20" s="29" t="s">
        <v>1211</v>
      </c>
      <c r="L20" s="30">
        <v>346.8</v>
      </c>
      <c r="R20" s="8"/>
      <c r="S20" s="8"/>
      <c r="T20" s="8"/>
      <c r="U20" s="8"/>
      <c r="V20" s="8"/>
    </row>
    <row r="21" spans="2:22">
      <c r="B21" s="29" t="s">
        <v>976</v>
      </c>
      <c r="C21" s="29" t="s">
        <v>1208</v>
      </c>
      <c r="D21" s="29" t="s">
        <v>38</v>
      </c>
      <c r="E21" s="29" t="s">
        <v>39</v>
      </c>
      <c r="F21" s="29" t="s">
        <v>34</v>
      </c>
      <c r="G21" s="29" t="s">
        <v>37</v>
      </c>
      <c r="H21" s="29">
        <f>ROUND(Fills_Weekly[[#This Row],[Price2]],2)</f>
        <v>347</v>
      </c>
      <c r="I21" s="32">
        <v>127</v>
      </c>
      <c r="J21" s="29" t="s">
        <v>40</v>
      </c>
      <c r="K21" s="29" t="s">
        <v>1210</v>
      </c>
      <c r="L21" s="30">
        <v>347</v>
      </c>
      <c r="R21" s="8"/>
      <c r="S21" s="8"/>
      <c r="T21" s="8"/>
      <c r="U21" s="8"/>
      <c r="V21" s="8"/>
    </row>
    <row r="22" spans="2:22">
      <c r="B22" s="29" t="s">
        <v>976</v>
      </c>
      <c r="C22" s="29" t="s">
        <v>1208</v>
      </c>
      <c r="D22" s="29" t="s">
        <v>38</v>
      </c>
      <c r="E22" s="29" t="s">
        <v>39</v>
      </c>
      <c r="F22" s="29" t="s">
        <v>34</v>
      </c>
      <c r="G22" s="29" t="s">
        <v>37</v>
      </c>
      <c r="H22" s="29">
        <f>ROUND(Fills_Weekly[[#This Row],[Price2]],2)</f>
        <v>347</v>
      </c>
      <c r="I22" s="32">
        <v>25</v>
      </c>
      <c r="J22" s="29" t="s">
        <v>40</v>
      </c>
      <c r="K22" s="29" t="s">
        <v>1209</v>
      </c>
      <c r="L22" s="30">
        <v>347</v>
      </c>
      <c r="R22" s="8"/>
      <c r="S22" s="8"/>
      <c r="T22" s="8"/>
      <c r="U22" s="8"/>
      <c r="V22" s="8"/>
    </row>
    <row r="23" spans="2:22">
      <c r="B23" s="29" t="s">
        <v>976</v>
      </c>
      <c r="C23" s="29" t="s">
        <v>1206</v>
      </c>
      <c r="D23" s="29" t="s">
        <v>38</v>
      </c>
      <c r="E23" s="29" t="s">
        <v>39</v>
      </c>
      <c r="F23" s="29" t="s">
        <v>34</v>
      </c>
      <c r="G23" s="29" t="s">
        <v>37</v>
      </c>
      <c r="H23" s="29">
        <f>ROUND(Fills_Weekly[[#This Row],[Price2]],2)</f>
        <v>346.8</v>
      </c>
      <c r="I23" s="32">
        <v>296</v>
      </c>
      <c r="J23" s="29" t="s">
        <v>40</v>
      </c>
      <c r="K23" s="29" t="s">
        <v>1207</v>
      </c>
      <c r="L23" s="30">
        <v>346.8</v>
      </c>
      <c r="R23" s="8"/>
      <c r="S23" s="8"/>
      <c r="T23" s="8"/>
      <c r="U23" s="8"/>
      <c r="V23" s="8"/>
    </row>
    <row r="24" spans="2:22">
      <c r="B24" s="29" t="s">
        <v>976</v>
      </c>
      <c r="C24" s="29" t="s">
        <v>1204</v>
      </c>
      <c r="D24" s="29" t="s">
        <v>38</v>
      </c>
      <c r="E24" s="29" t="s">
        <v>39</v>
      </c>
      <c r="F24" s="29" t="s">
        <v>34</v>
      </c>
      <c r="G24" s="29" t="s">
        <v>37</v>
      </c>
      <c r="H24" s="29">
        <f>ROUND(Fills_Weekly[[#This Row],[Price2]],2)</f>
        <v>346.4</v>
      </c>
      <c r="I24" s="32">
        <v>57</v>
      </c>
      <c r="J24" s="29" t="s">
        <v>40</v>
      </c>
      <c r="K24" s="29" t="s">
        <v>1205</v>
      </c>
      <c r="L24" s="30">
        <v>346.4</v>
      </c>
      <c r="R24" s="8"/>
      <c r="S24" s="8"/>
      <c r="T24" s="8"/>
      <c r="U24" s="8"/>
      <c r="V24" s="8"/>
    </row>
    <row r="25" spans="2:22">
      <c r="B25" s="29" t="s">
        <v>976</v>
      </c>
      <c r="C25" s="29" t="s">
        <v>1202</v>
      </c>
      <c r="D25" s="29" t="s">
        <v>38</v>
      </c>
      <c r="E25" s="29" t="s">
        <v>39</v>
      </c>
      <c r="F25" s="29" t="s">
        <v>34</v>
      </c>
      <c r="G25" s="29" t="s">
        <v>37</v>
      </c>
      <c r="H25" s="29">
        <f>ROUND(Fills_Weekly[[#This Row],[Price2]],2)</f>
        <v>346.6</v>
      </c>
      <c r="I25" s="32">
        <v>334</v>
      </c>
      <c r="J25" s="29" t="s">
        <v>40</v>
      </c>
      <c r="K25" s="29" t="s">
        <v>1203</v>
      </c>
      <c r="L25" s="30">
        <v>346.6</v>
      </c>
      <c r="R25" s="8"/>
      <c r="S25" s="8"/>
      <c r="T25" s="8"/>
      <c r="U25" s="8"/>
      <c r="V25" s="8"/>
    </row>
    <row r="26" spans="2:22">
      <c r="B26" s="29" t="s">
        <v>976</v>
      </c>
      <c r="C26" s="29" t="s">
        <v>1200</v>
      </c>
      <c r="D26" s="29" t="s">
        <v>38</v>
      </c>
      <c r="E26" s="29" t="s">
        <v>39</v>
      </c>
      <c r="F26" s="29" t="s">
        <v>34</v>
      </c>
      <c r="G26" s="29" t="s">
        <v>37</v>
      </c>
      <c r="H26" s="29">
        <f>ROUND(Fills_Weekly[[#This Row],[Price2]],2)</f>
        <v>346.2</v>
      </c>
      <c r="I26" s="32">
        <v>185</v>
      </c>
      <c r="J26" s="29" t="s">
        <v>40</v>
      </c>
      <c r="K26" s="29" t="s">
        <v>1201</v>
      </c>
      <c r="L26" s="30">
        <v>346.2</v>
      </c>
      <c r="R26" s="8"/>
      <c r="S26" s="8"/>
      <c r="T26" s="8"/>
      <c r="U26" s="8"/>
      <c r="V26" s="8"/>
    </row>
    <row r="27" spans="2:22">
      <c r="B27" s="29" t="s">
        <v>976</v>
      </c>
      <c r="C27" s="29" t="s">
        <v>1198</v>
      </c>
      <c r="D27" s="29" t="s">
        <v>38</v>
      </c>
      <c r="E27" s="29" t="s">
        <v>39</v>
      </c>
      <c r="F27" s="29" t="s">
        <v>34</v>
      </c>
      <c r="G27" s="29" t="s">
        <v>37</v>
      </c>
      <c r="H27" s="29">
        <f>ROUND(Fills_Weekly[[#This Row],[Price2]],2)</f>
        <v>346</v>
      </c>
      <c r="I27" s="32">
        <v>93</v>
      </c>
      <c r="J27" s="29" t="s">
        <v>40</v>
      </c>
      <c r="K27" s="29" t="s">
        <v>1199</v>
      </c>
      <c r="L27" s="30">
        <v>346</v>
      </c>
      <c r="R27" s="8"/>
      <c r="S27" s="8"/>
      <c r="T27" s="8"/>
      <c r="U27" s="8"/>
      <c r="V27" s="8"/>
    </row>
    <row r="28" spans="2:22">
      <c r="B28" s="29" t="s">
        <v>976</v>
      </c>
      <c r="C28" s="29" t="s">
        <v>1196</v>
      </c>
      <c r="D28" s="29" t="s">
        <v>38</v>
      </c>
      <c r="E28" s="29" t="s">
        <v>39</v>
      </c>
      <c r="F28" s="29" t="s">
        <v>34</v>
      </c>
      <c r="G28" s="29" t="s">
        <v>37</v>
      </c>
      <c r="H28" s="29">
        <f>ROUND(Fills_Weekly[[#This Row],[Price2]],2)</f>
        <v>346.2</v>
      </c>
      <c r="I28" s="32">
        <v>337</v>
      </c>
      <c r="J28" s="29" t="s">
        <v>40</v>
      </c>
      <c r="K28" s="29" t="s">
        <v>1197</v>
      </c>
      <c r="L28" s="30">
        <v>346.2</v>
      </c>
      <c r="R28" s="8"/>
      <c r="S28" s="8"/>
      <c r="T28" s="8"/>
      <c r="U28" s="8"/>
      <c r="V28" s="8"/>
    </row>
    <row r="29" spans="2:22">
      <c r="B29" s="29" t="s">
        <v>976</v>
      </c>
      <c r="C29" s="29" t="s">
        <v>1193</v>
      </c>
      <c r="D29" s="29" t="s">
        <v>38</v>
      </c>
      <c r="E29" s="29" t="s">
        <v>39</v>
      </c>
      <c r="F29" s="29" t="s">
        <v>34</v>
      </c>
      <c r="G29" s="29" t="s">
        <v>37</v>
      </c>
      <c r="H29" s="29">
        <f>ROUND(Fills_Weekly[[#This Row],[Price2]],2)</f>
        <v>345.8</v>
      </c>
      <c r="I29" s="32">
        <v>39</v>
      </c>
      <c r="J29" s="29" t="s">
        <v>40</v>
      </c>
      <c r="K29" s="29" t="s">
        <v>1195</v>
      </c>
      <c r="L29" s="30">
        <v>345.8</v>
      </c>
      <c r="R29" s="8"/>
      <c r="S29" s="8"/>
      <c r="T29" s="8"/>
      <c r="U29" s="8"/>
      <c r="V29" s="8"/>
    </row>
    <row r="30" spans="2:22">
      <c r="B30" s="29" t="s">
        <v>976</v>
      </c>
      <c r="C30" s="29" t="s">
        <v>1193</v>
      </c>
      <c r="D30" s="29" t="s">
        <v>38</v>
      </c>
      <c r="E30" s="29" t="s">
        <v>39</v>
      </c>
      <c r="F30" s="29" t="s">
        <v>34</v>
      </c>
      <c r="G30" s="29" t="s">
        <v>37</v>
      </c>
      <c r="H30" s="29">
        <f>ROUND(Fills_Weekly[[#This Row],[Price2]],2)</f>
        <v>345.8</v>
      </c>
      <c r="I30" s="32">
        <v>19</v>
      </c>
      <c r="J30" s="29" t="s">
        <v>40</v>
      </c>
      <c r="K30" s="29" t="s">
        <v>1194</v>
      </c>
      <c r="L30" s="30">
        <v>345.8</v>
      </c>
      <c r="R30" s="8"/>
      <c r="S30" s="8"/>
      <c r="T30" s="8"/>
      <c r="U30" s="8"/>
      <c r="V30" s="8"/>
    </row>
    <row r="31" spans="2:22">
      <c r="B31" s="29" t="s">
        <v>976</v>
      </c>
      <c r="C31" s="29" t="s">
        <v>1191</v>
      </c>
      <c r="D31" s="29" t="s">
        <v>38</v>
      </c>
      <c r="E31" s="29" t="s">
        <v>39</v>
      </c>
      <c r="F31" s="29" t="s">
        <v>34</v>
      </c>
      <c r="G31" s="29" t="s">
        <v>37</v>
      </c>
      <c r="H31" s="29">
        <f>ROUND(Fills_Weekly[[#This Row],[Price2]],2)</f>
        <v>346</v>
      </c>
      <c r="I31" s="32">
        <v>149</v>
      </c>
      <c r="J31" s="29" t="s">
        <v>40</v>
      </c>
      <c r="K31" s="29" t="s">
        <v>1192</v>
      </c>
      <c r="L31" s="30">
        <v>346</v>
      </c>
      <c r="R31" s="8"/>
      <c r="S31" s="8"/>
      <c r="T31" s="8"/>
      <c r="U31" s="8"/>
      <c r="V31" s="8"/>
    </row>
    <row r="32" spans="2:22">
      <c r="B32" s="29" t="s">
        <v>976</v>
      </c>
      <c r="C32" s="29" t="s">
        <v>1188</v>
      </c>
      <c r="D32" s="29" t="s">
        <v>38</v>
      </c>
      <c r="E32" s="29" t="s">
        <v>39</v>
      </c>
      <c r="F32" s="29" t="s">
        <v>34</v>
      </c>
      <c r="G32" s="29" t="s">
        <v>37</v>
      </c>
      <c r="H32" s="29">
        <f>ROUND(Fills_Weekly[[#This Row],[Price2]],2)</f>
        <v>345.8</v>
      </c>
      <c r="I32" s="32">
        <v>47</v>
      </c>
      <c r="J32" s="29" t="s">
        <v>40</v>
      </c>
      <c r="K32" s="29" t="s">
        <v>1190</v>
      </c>
      <c r="L32" s="30">
        <v>345.8</v>
      </c>
      <c r="R32" s="8"/>
      <c r="S32" s="8"/>
      <c r="T32" s="8"/>
      <c r="U32" s="8"/>
      <c r="V32" s="8"/>
    </row>
    <row r="33" spans="2:22">
      <c r="B33" s="29" t="s">
        <v>976</v>
      </c>
      <c r="C33" s="29" t="s">
        <v>1188</v>
      </c>
      <c r="D33" s="29" t="s">
        <v>38</v>
      </c>
      <c r="E33" s="29" t="s">
        <v>39</v>
      </c>
      <c r="F33" s="29" t="s">
        <v>34</v>
      </c>
      <c r="G33" s="29" t="s">
        <v>37</v>
      </c>
      <c r="H33" s="29">
        <f>ROUND(Fills_Weekly[[#This Row],[Price2]],2)</f>
        <v>345.8</v>
      </c>
      <c r="I33" s="32">
        <v>33</v>
      </c>
      <c r="J33" s="29" t="s">
        <v>40</v>
      </c>
      <c r="K33" s="29" t="s">
        <v>1189</v>
      </c>
      <c r="L33" s="30">
        <v>345.8</v>
      </c>
      <c r="R33" s="8"/>
      <c r="S33" s="8"/>
      <c r="T33" s="8"/>
      <c r="U33" s="8"/>
      <c r="V33" s="8"/>
    </row>
    <row r="34" spans="2:22">
      <c r="B34" s="29" t="s">
        <v>976</v>
      </c>
      <c r="C34" s="29" t="s">
        <v>1186</v>
      </c>
      <c r="D34" s="29" t="s">
        <v>38</v>
      </c>
      <c r="E34" s="29" t="s">
        <v>39</v>
      </c>
      <c r="F34" s="29" t="s">
        <v>34</v>
      </c>
      <c r="G34" s="29" t="s">
        <v>37</v>
      </c>
      <c r="H34" s="29">
        <f>ROUND(Fills_Weekly[[#This Row],[Price2]],2)</f>
        <v>346</v>
      </c>
      <c r="I34" s="32">
        <v>124</v>
      </c>
      <c r="J34" s="29" t="s">
        <v>40</v>
      </c>
      <c r="K34" s="29" t="s">
        <v>1187</v>
      </c>
      <c r="L34" s="30">
        <v>346</v>
      </c>
      <c r="R34" s="8"/>
      <c r="S34" s="8"/>
      <c r="T34" s="8"/>
      <c r="U34" s="8"/>
      <c r="V34" s="8"/>
    </row>
    <row r="35" spans="2:22">
      <c r="B35" s="29" t="s">
        <v>976</v>
      </c>
      <c r="C35" s="29" t="s">
        <v>1184</v>
      </c>
      <c r="D35" s="29" t="s">
        <v>38</v>
      </c>
      <c r="E35" s="29" t="s">
        <v>39</v>
      </c>
      <c r="F35" s="29" t="s">
        <v>34</v>
      </c>
      <c r="G35" s="29" t="s">
        <v>37</v>
      </c>
      <c r="H35" s="29">
        <f>ROUND(Fills_Weekly[[#This Row],[Price2]],2)</f>
        <v>346.2</v>
      </c>
      <c r="I35" s="32">
        <v>127</v>
      </c>
      <c r="J35" s="29" t="s">
        <v>40</v>
      </c>
      <c r="K35" s="29" t="s">
        <v>1185</v>
      </c>
      <c r="L35" s="30">
        <v>346.2</v>
      </c>
      <c r="R35" s="8"/>
      <c r="S35" s="8"/>
      <c r="T35" s="8"/>
      <c r="U35" s="8"/>
      <c r="V35" s="8"/>
    </row>
    <row r="36" spans="2:22">
      <c r="B36" s="29" t="s">
        <v>976</v>
      </c>
      <c r="C36" s="29" t="s">
        <v>1182</v>
      </c>
      <c r="D36" s="29" t="s">
        <v>38</v>
      </c>
      <c r="E36" s="29" t="s">
        <v>39</v>
      </c>
      <c r="F36" s="29" t="s">
        <v>34</v>
      </c>
      <c r="G36" s="29" t="s">
        <v>37</v>
      </c>
      <c r="H36" s="29">
        <f>ROUND(Fills_Weekly[[#This Row],[Price2]],2)</f>
        <v>346</v>
      </c>
      <c r="I36" s="32">
        <v>13</v>
      </c>
      <c r="J36" s="29" t="s">
        <v>40</v>
      </c>
      <c r="K36" s="29" t="s">
        <v>1183</v>
      </c>
      <c r="L36" s="30">
        <v>346</v>
      </c>
      <c r="R36" s="8"/>
      <c r="S36" s="8"/>
      <c r="T36" s="8"/>
      <c r="U36" s="8"/>
      <c r="V36" s="8"/>
    </row>
    <row r="37" spans="2:22">
      <c r="B37" s="29" t="s">
        <v>976</v>
      </c>
      <c r="C37" s="29" t="s">
        <v>1180</v>
      </c>
      <c r="D37" s="29" t="s">
        <v>38</v>
      </c>
      <c r="E37" s="29" t="s">
        <v>39</v>
      </c>
      <c r="F37" s="29" t="s">
        <v>34</v>
      </c>
      <c r="G37" s="29" t="s">
        <v>37</v>
      </c>
      <c r="H37" s="29">
        <f>ROUND(Fills_Weekly[[#This Row],[Price2]],2)</f>
        <v>346</v>
      </c>
      <c r="I37" s="32">
        <v>131</v>
      </c>
      <c r="J37" s="29" t="s">
        <v>40</v>
      </c>
      <c r="K37" s="29" t="s">
        <v>1181</v>
      </c>
      <c r="L37" s="30">
        <v>346</v>
      </c>
      <c r="R37" s="8"/>
      <c r="S37" s="8"/>
      <c r="T37" s="8"/>
      <c r="U37" s="8"/>
      <c r="V37" s="8"/>
    </row>
    <row r="38" spans="2:22">
      <c r="B38" s="29" t="s">
        <v>976</v>
      </c>
      <c r="C38" s="29" t="s">
        <v>1178</v>
      </c>
      <c r="D38" s="29" t="s">
        <v>38</v>
      </c>
      <c r="E38" s="29" t="s">
        <v>39</v>
      </c>
      <c r="F38" s="29" t="s">
        <v>34</v>
      </c>
      <c r="G38" s="29" t="s">
        <v>37</v>
      </c>
      <c r="H38" s="29">
        <f>ROUND(Fills_Weekly[[#This Row],[Price2]],2)</f>
        <v>346.2</v>
      </c>
      <c r="I38" s="32">
        <v>110</v>
      </c>
      <c r="J38" s="29" t="s">
        <v>40</v>
      </c>
      <c r="K38" s="29" t="s">
        <v>1179</v>
      </c>
      <c r="L38" s="30">
        <v>346.2</v>
      </c>
      <c r="R38" s="8"/>
      <c r="S38" s="8"/>
      <c r="T38" s="8"/>
      <c r="U38" s="8"/>
      <c r="V38" s="8"/>
    </row>
    <row r="39" spans="2:22">
      <c r="B39" s="29" t="s">
        <v>976</v>
      </c>
      <c r="C39" s="29" t="s">
        <v>1176</v>
      </c>
      <c r="D39" s="29" t="s">
        <v>38</v>
      </c>
      <c r="E39" s="29" t="s">
        <v>39</v>
      </c>
      <c r="F39" s="29" t="s">
        <v>34</v>
      </c>
      <c r="G39" s="29" t="s">
        <v>37</v>
      </c>
      <c r="H39" s="29">
        <f>ROUND(Fills_Weekly[[#This Row],[Price2]],2)</f>
        <v>345.8</v>
      </c>
      <c r="I39" s="32">
        <v>68</v>
      </c>
      <c r="J39" s="29" t="s">
        <v>40</v>
      </c>
      <c r="K39" s="29" t="s">
        <v>1177</v>
      </c>
      <c r="L39" s="30">
        <v>345.8</v>
      </c>
      <c r="R39" s="8"/>
      <c r="S39" s="8"/>
      <c r="T39" s="8"/>
      <c r="U39" s="8"/>
      <c r="V39" s="8"/>
    </row>
    <row r="40" spans="2:22">
      <c r="B40" s="29" t="s">
        <v>976</v>
      </c>
      <c r="C40" s="29" t="s">
        <v>1174</v>
      </c>
      <c r="D40" s="29" t="s">
        <v>38</v>
      </c>
      <c r="E40" s="29" t="s">
        <v>39</v>
      </c>
      <c r="F40" s="29" t="s">
        <v>34</v>
      </c>
      <c r="G40" s="29" t="s">
        <v>37</v>
      </c>
      <c r="H40" s="29">
        <f>ROUND(Fills_Weekly[[#This Row],[Price2]],2)</f>
        <v>345.6</v>
      </c>
      <c r="I40" s="32">
        <v>140</v>
      </c>
      <c r="J40" s="29" t="s">
        <v>40</v>
      </c>
      <c r="K40" s="29" t="s">
        <v>1175</v>
      </c>
      <c r="L40" s="30">
        <v>345.6</v>
      </c>
      <c r="R40" s="8"/>
      <c r="S40" s="8"/>
      <c r="T40" s="8"/>
      <c r="U40" s="8"/>
      <c r="V40" s="8"/>
    </row>
    <row r="41" spans="2:22">
      <c r="B41" s="29" t="s">
        <v>976</v>
      </c>
      <c r="C41" s="29" t="s">
        <v>1172</v>
      </c>
      <c r="D41" s="29" t="s">
        <v>38</v>
      </c>
      <c r="E41" s="29" t="s">
        <v>39</v>
      </c>
      <c r="F41" s="29" t="s">
        <v>34</v>
      </c>
      <c r="G41" s="29" t="s">
        <v>37</v>
      </c>
      <c r="H41" s="29">
        <f>ROUND(Fills_Weekly[[#This Row],[Price2]],2)</f>
        <v>345.8</v>
      </c>
      <c r="I41" s="32">
        <v>66</v>
      </c>
      <c r="J41" s="29" t="s">
        <v>40</v>
      </c>
      <c r="K41" s="29" t="s">
        <v>1173</v>
      </c>
      <c r="L41" s="30">
        <v>345.8</v>
      </c>
      <c r="R41" s="8"/>
      <c r="S41" s="8"/>
      <c r="T41" s="8"/>
      <c r="U41" s="8"/>
      <c r="V41" s="8"/>
    </row>
    <row r="42" spans="2:22">
      <c r="B42" s="29" t="s">
        <v>976</v>
      </c>
      <c r="C42" s="29" t="s">
        <v>1170</v>
      </c>
      <c r="D42" s="29" t="s">
        <v>38</v>
      </c>
      <c r="E42" s="29" t="s">
        <v>39</v>
      </c>
      <c r="F42" s="29" t="s">
        <v>34</v>
      </c>
      <c r="G42" s="29" t="s">
        <v>37</v>
      </c>
      <c r="H42" s="29">
        <f>ROUND(Fills_Weekly[[#This Row],[Price2]],2)</f>
        <v>345.8</v>
      </c>
      <c r="I42" s="32">
        <v>26</v>
      </c>
      <c r="J42" s="29" t="s">
        <v>40</v>
      </c>
      <c r="K42" s="29" t="s">
        <v>1171</v>
      </c>
      <c r="L42" s="30">
        <v>345.8</v>
      </c>
      <c r="R42" s="8"/>
      <c r="S42" s="8"/>
      <c r="T42" s="8"/>
      <c r="U42" s="8"/>
      <c r="V42" s="8"/>
    </row>
    <row r="43" spans="2:22">
      <c r="B43" s="29" t="s">
        <v>976</v>
      </c>
      <c r="C43" s="29" t="s">
        <v>1168</v>
      </c>
      <c r="D43" s="29" t="s">
        <v>38</v>
      </c>
      <c r="E43" s="29" t="s">
        <v>39</v>
      </c>
      <c r="F43" s="29" t="s">
        <v>34</v>
      </c>
      <c r="G43" s="29" t="s">
        <v>37</v>
      </c>
      <c r="H43" s="29">
        <f>ROUND(Fills_Weekly[[#This Row],[Price2]],2)</f>
        <v>346</v>
      </c>
      <c r="I43" s="32">
        <v>84</v>
      </c>
      <c r="J43" s="29" t="s">
        <v>40</v>
      </c>
      <c r="K43" s="29" t="s">
        <v>1169</v>
      </c>
      <c r="L43" s="30">
        <v>346</v>
      </c>
      <c r="R43" s="8"/>
      <c r="S43" s="8"/>
      <c r="T43" s="8"/>
      <c r="U43" s="8"/>
      <c r="V43" s="8"/>
    </row>
    <row r="44" spans="2:22">
      <c r="B44" s="29" t="s">
        <v>976</v>
      </c>
      <c r="C44" s="29" t="s">
        <v>1166</v>
      </c>
      <c r="D44" s="29" t="s">
        <v>38</v>
      </c>
      <c r="E44" s="29" t="s">
        <v>39</v>
      </c>
      <c r="F44" s="29" t="s">
        <v>34</v>
      </c>
      <c r="G44" s="29" t="s">
        <v>37</v>
      </c>
      <c r="H44" s="29">
        <f>ROUND(Fills_Weekly[[#This Row],[Price2]],2)</f>
        <v>346.8</v>
      </c>
      <c r="I44" s="32">
        <v>329</v>
      </c>
      <c r="J44" s="29" t="s">
        <v>40</v>
      </c>
      <c r="K44" s="29" t="s">
        <v>1167</v>
      </c>
      <c r="L44" s="30">
        <v>346.8</v>
      </c>
      <c r="R44" s="8"/>
      <c r="S44" s="8"/>
      <c r="T44" s="8"/>
      <c r="U44" s="8"/>
      <c r="V44" s="8"/>
    </row>
    <row r="45" spans="2:22">
      <c r="B45" s="29" t="s">
        <v>976</v>
      </c>
      <c r="C45" s="29" t="s">
        <v>1163</v>
      </c>
      <c r="D45" s="29" t="s">
        <v>38</v>
      </c>
      <c r="E45" s="29" t="s">
        <v>39</v>
      </c>
      <c r="F45" s="29" t="s">
        <v>34</v>
      </c>
      <c r="G45" s="29" t="s">
        <v>37</v>
      </c>
      <c r="H45" s="29">
        <f>ROUND(Fills_Weekly[[#This Row],[Price2]],2)</f>
        <v>346.6</v>
      </c>
      <c r="I45" s="32">
        <v>95</v>
      </c>
      <c r="J45" s="29" t="s">
        <v>40</v>
      </c>
      <c r="K45" s="29" t="s">
        <v>1165</v>
      </c>
      <c r="L45" s="30">
        <v>346.6</v>
      </c>
      <c r="R45" s="8"/>
      <c r="S45" s="8"/>
      <c r="T45" s="8"/>
      <c r="U45" s="8"/>
      <c r="V45" s="8"/>
    </row>
    <row r="46" spans="2:22">
      <c r="B46" s="29" t="s">
        <v>976</v>
      </c>
      <c r="C46" s="29" t="s">
        <v>1163</v>
      </c>
      <c r="D46" s="29" t="s">
        <v>38</v>
      </c>
      <c r="E46" s="29" t="s">
        <v>39</v>
      </c>
      <c r="F46" s="29" t="s">
        <v>34</v>
      </c>
      <c r="G46" s="29" t="s">
        <v>37</v>
      </c>
      <c r="H46" s="29">
        <f>ROUND(Fills_Weekly[[#This Row],[Price2]],2)</f>
        <v>346.8</v>
      </c>
      <c r="I46" s="32">
        <v>117</v>
      </c>
      <c r="J46" s="29" t="s">
        <v>40</v>
      </c>
      <c r="K46" s="29" t="s">
        <v>1164</v>
      </c>
      <c r="L46" s="30">
        <v>346.8</v>
      </c>
      <c r="R46" s="8"/>
      <c r="S46" s="8"/>
      <c r="T46" s="8"/>
      <c r="U46" s="8"/>
      <c r="V46" s="8"/>
    </row>
    <row r="47" spans="2:22">
      <c r="B47" s="29" t="s">
        <v>976</v>
      </c>
      <c r="C47" s="29" t="s">
        <v>1161</v>
      </c>
      <c r="D47" s="29" t="s">
        <v>38</v>
      </c>
      <c r="E47" s="29" t="s">
        <v>39</v>
      </c>
      <c r="F47" s="29" t="s">
        <v>34</v>
      </c>
      <c r="G47" s="29" t="s">
        <v>37</v>
      </c>
      <c r="H47" s="29">
        <f>ROUND(Fills_Weekly[[#This Row],[Price2]],2)</f>
        <v>347.2</v>
      </c>
      <c r="I47" s="32">
        <v>308</v>
      </c>
      <c r="J47" s="29" t="s">
        <v>40</v>
      </c>
      <c r="K47" s="29" t="s">
        <v>1162</v>
      </c>
      <c r="L47" s="30">
        <v>347.2</v>
      </c>
      <c r="R47" s="8"/>
      <c r="S47" s="8"/>
      <c r="T47" s="8"/>
      <c r="U47" s="8"/>
      <c r="V47" s="8"/>
    </row>
    <row r="48" spans="2:22">
      <c r="B48" s="29" t="s">
        <v>976</v>
      </c>
      <c r="C48" s="29" t="s">
        <v>1158</v>
      </c>
      <c r="D48" s="29" t="s">
        <v>38</v>
      </c>
      <c r="E48" s="29" t="s">
        <v>39</v>
      </c>
      <c r="F48" s="29" t="s">
        <v>34</v>
      </c>
      <c r="G48" s="29" t="s">
        <v>37</v>
      </c>
      <c r="H48" s="29">
        <f>ROUND(Fills_Weekly[[#This Row],[Price2]],2)</f>
        <v>345.2</v>
      </c>
      <c r="I48" s="32">
        <v>67</v>
      </c>
      <c r="J48" s="29" t="s">
        <v>40</v>
      </c>
      <c r="K48" s="29" t="s">
        <v>1160</v>
      </c>
      <c r="L48" s="30">
        <v>345.2</v>
      </c>
      <c r="R48" s="8"/>
      <c r="S48" s="8"/>
      <c r="T48" s="8"/>
      <c r="U48" s="8"/>
      <c r="V48" s="8"/>
    </row>
    <row r="49" spans="2:22">
      <c r="B49" s="29" t="s">
        <v>976</v>
      </c>
      <c r="C49" s="29" t="s">
        <v>1158</v>
      </c>
      <c r="D49" s="29" t="s">
        <v>38</v>
      </c>
      <c r="E49" s="29" t="s">
        <v>39</v>
      </c>
      <c r="F49" s="29" t="s">
        <v>34</v>
      </c>
      <c r="G49" s="29" t="s">
        <v>37</v>
      </c>
      <c r="H49" s="29">
        <f>ROUND(Fills_Weekly[[#This Row],[Price2]],2)</f>
        <v>345.4</v>
      </c>
      <c r="I49" s="32">
        <v>144</v>
      </c>
      <c r="J49" s="29" t="s">
        <v>40</v>
      </c>
      <c r="K49" s="29" t="s">
        <v>1159</v>
      </c>
      <c r="L49" s="30">
        <v>345.4</v>
      </c>
      <c r="R49" s="8"/>
      <c r="S49" s="8"/>
      <c r="T49" s="8"/>
      <c r="U49" s="8"/>
      <c r="V49" s="8"/>
    </row>
    <row r="50" spans="2:22">
      <c r="B50" s="29" t="s">
        <v>976</v>
      </c>
      <c r="C50" s="29" t="s">
        <v>1156</v>
      </c>
      <c r="D50" s="29" t="s">
        <v>38</v>
      </c>
      <c r="E50" s="29" t="s">
        <v>39</v>
      </c>
      <c r="F50" s="29" t="s">
        <v>34</v>
      </c>
      <c r="G50" s="29" t="s">
        <v>37</v>
      </c>
      <c r="H50" s="29">
        <f>ROUND(Fills_Weekly[[#This Row],[Price2]],2)</f>
        <v>344.4</v>
      </c>
      <c r="I50" s="32">
        <v>330</v>
      </c>
      <c r="J50" s="29" t="s">
        <v>40</v>
      </c>
      <c r="K50" s="29" t="s">
        <v>1157</v>
      </c>
      <c r="L50" s="30">
        <v>344.4</v>
      </c>
      <c r="R50" s="8"/>
      <c r="S50" s="8"/>
      <c r="T50" s="8"/>
      <c r="U50" s="8"/>
      <c r="V50" s="8"/>
    </row>
    <row r="51" spans="2:22">
      <c r="B51" s="29" t="s">
        <v>976</v>
      </c>
      <c r="C51" s="29" t="s">
        <v>1154</v>
      </c>
      <c r="D51" s="29" t="s">
        <v>38</v>
      </c>
      <c r="E51" s="29" t="s">
        <v>39</v>
      </c>
      <c r="F51" s="29" t="s">
        <v>34</v>
      </c>
      <c r="G51" s="29" t="s">
        <v>37</v>
      </c>
      <c r="H51" s="29">
        <f>ROUND(Fills_Weekly[[#This Row],[Price2]],2)</f>
        <v>344.2</v>
      </c>
      <c r="I51" s="32">
        <v>228</v>
      </c>
      <c r="J51" s="29" t="s">
        <v>40</v>
      </c>
      <c r="K51" s="29" t="s">
        <v>1155</v>
      </c>
      <c r="L51" s="30">
        <v>344.2</v>
      </c>
      <c r="R51" s="8"/>
      <c r="S51" s="8"/>
      <c r="T51" s="8"/>
      <c r="U51" s="8"/>
      <c r="V51" s="8"/>
    </row>
    <row r="52" spans="2:22">
      <c r="B52" s="29" t="s">
        <v>976</v>
      </c>
      <c r="C52" s="29" t="s">
        <v>1152</v>
      </c>
      <c r="D52" s="29" t="s">
        <v>38</v>
      </c>
      <c r="E52" s="29" t="s">
        <v>39</v>
      </c>
      <c r="F52" s="29" t="s">
        <v>34</v>
      </c>
      <c r="G52" s="29" t="s">
        <v>37</v>
      </c>
      <c r="H52" s="29">
        <f>ROUND(Fills_Weekly[[#This Row],[Price2]],2)</f>
        <v>344.4</v>
      </c>
      <c r="I52" s="32">
        <v>311</v>
      </c>
      <c r="J52" s="29" t="s">
        <v>40</v>
      </c>
      <c r="K52" s="29" t="s">
        <v>1153</v>
      </c>
      <c r="L52" s="30">
        <v>344.4</v>
      </c>
      <c r="R52" s="8"/>
      <c r="S52" s="8"/>
      <c r="T52" s="8"/>
      <c r="U52" s="8"/>
      <c r="V52" s="8"/>
    </row>
    <row r="53" spans="2:22">
      <c r="B53" s="29" t="s">
        <v>976</v>
      </c>
      <c r="C53" s="29" t="s">
        <v>1150</v>
      </c>
      <c r="D53" s="29" t="s">
        <v>38</v>
      </c>
      <c r="E53" s="29" t="s">
        <v>39</v>
      </c>
      <c r="F53" s="29" t="s">
        <v>34</v>
      </c>
      <c r="G53" s="29" t="s">
        <v>37</v>
      </c>
      <c r="H53" s="29">
        <f>ROUND(Fills_Weekly[[#This Row],[Price2]],2)</f>
        <v>344.2</v>
      </c>
      <c r="I53" s="32">
        <v>252</v>
      </c>
      <c r="J53" s="29" t="s">
        <v>40</v>
      </c>
      <c r="K53" s="29" t="s">
        <v>1151</v>
      </c>
      <c r="L53" s="30">
        <v>344.2</v>
      </c>
      <c r="R53" s="8"/>
      <c r="S53" s="8"/>
      <c r="T53" s="8"/>
      <c r="U53" s="8"/>
      <c r="V53" s="8"/>
    </row>
    <row r="54" spans="2:22">
      <c r="B54" s="29" t="s">
        <v>976</v>
      </c>
      <c r="C54" s="29" t="s">
        <v>1146</v>
      </c>
      <c r="D54" s="29" t="s">
        <v>38</v>
      </c>
      <c r="E54" s="29" t="s">
        <v>39</v>
      </c>
      <c r="F54" s="29" t="s">
        <v>34</v>
      </c>
      <c r="G54" s="29" t="s">
        <v>37</v>
      </c>
      <c r="H54" s="29">
        <f>ROUND(Fills_Weekly[[#This Row],[Price2]],2)</f>
        <v>343.2</v>
      </c>
      <c r="I54" s="32">
        <v>277</v>
      </c>
      <c r="J54" s="29" t="s">
        <v>40</v>
      </c>
      <c r="K54" s="29" t="s">
        <v>1149</v>
      </c>
      <c r="L54" s="30">
        <v>343.2</v>
      </c>
      <c r="R54" s="8"/>
      <c r="S54" s="8"/>
      <c r="T54" s="8"/>
      <c r="U54" s="8"/>
      <c r="V54" s="8"/>
    </row>
    <row r="55" spans="2:22">
      <c r="B55" s="29" t="s">
        <v>976</v>
      </c>
      <c r="C55" s="29" t="s">
        <v>1146</v>
      </c>
      <c r="D55" s="29" t="s">
        <v>38</v>
      </c>
      <c r="E55" s="29" t="s">
        <v>39</v>
      </c>
      <c r="F55" s="29" t="s">
        <v>34</v>
      </c>
      <c r="G55" s="29" t="s">
        <v>37</v>
      </c>
      <c r="H55" s="29">
        <f>ROUND(Fills_Weekly[[#This Row],[Price2]],2)</f>
        <v>343.2</v>
      </c>
      <c r="I55" s="32">
        <v>34</v>
      </c>
      <c r="J55" s="29" t="s">
        <v>40</v>
      </c>
      <c r="K55" s="29" t="s">
        <v>1148</v>
      </c>
      <c r="L55" s="30">
        <v>343.2</v>
      </c>
      <c r="R55" s="8"/>
      <c r="S55" s="8"/>
      <c r="T55" s="8"/>
      <c r="U55" s="8"/>
      <c r="V55" s="8"/>
    </row>
    <row r="56" spans="2:22">
      <c r="B56" s="29" t="s">
        <v>976</v>
      </c>
      <c r="C56" s="29" t="s">
        <v>1146</v>
      </c>
      <c r="D56" s="29" t="s">
        <v>38</v>
      </c>
      <c r="E56" s="29" t="s">
        <v>39</v>
      </c>
      <c r="F56" s="29" t="s">
        <v>34</v>
      </c>
      <c r="G56" s="29" t="s">
        <v>37</v>
      </c>
      <c r="H56" s="29">
        <f>ROUND(Fills_Weekly[[#This Row],[Price2]],2)</f>
        <v>343.2</v>
      </c>
      <c r="I56" s="32">
        <v>28</v>
      </c>
      <c r="J56" s="29" t="s">
        <v>40</v>
      </c>
      <c r="K56" s="29" t="s">
        <v>1147</v>
      </c>
      <c r="L56" s="30">
        <v>343.2</v>
      </c>
      <c r="R56" s="8"/>
      <c r="S56" s="8"/>
      <c r="T56" s="8"/>
      <c r="U56" s="8"/>
      <c r="V56" s="8"/>
    </row>
    <row r="57" spans="2:22">
      <c r="B57" s="29" t="s">
        <v>976</v>
      </c>
      <c r="C57" s="29" t="s">
        <v>1143</v>
      </c>
      <c r="D57" s="29" t="s">
        <v>38</v>
      </c>
      <c r="E57" s="29" t="s">
        <v>39</v>
      </c>
      <c r="F57" s="29" t="s">
        <v>34</v>
      </c>
      <c r="G57" s="29" t="s">
        <v>37</v>
      </c>
      <c r="H57" s="29">
        <f>ROUND(Fills_Weekly[[#This Row],[Price2]],2)</f>
        <v>343.6</v>
      </c>
      <c r="I57" s="32">
        <v>29</v>
      </c>
      <c r="J57" s="29" t="s">
        <v>40</v>
      </c>
      <c r="K57" s="29" t="s">
        <v>1145</v>
      </c>
      <c r="L57" s="30">
        <v>343.6</v>
      </c>
      <c r="R57" s="8"/>
      <c r="S57" s="8"/>
      <c r="T57" s="8"/>
      <c r="U57" s="8"/>
      <c r="V57" s="8"/>
    </row>
    <row r="58" spans="2:22">
      <c r="B58" s="29" t="s">
        <v>976</v>
      </c>
      <c r="C58" s="29" t="s">
        <v>1143</v>
      </c>
      <c r="D58" s="29" t="s">
        <v>38</v>
      </c>
      <c r="E58" s="29" t="s">
        <v>39</v>
      </c>
      <c r="F58" s="29" t="s">
        <v>34</v>
      </c>
      <c r="G58" s="29" t="s">
        <v>37</v>
      </c>
      <c r="H58" s="29">
        <f>ROUND(Fills_Weekly[[#This Row],[Price2]],2)</f>
        <v>343.6</v>
      </c>
      <c r="I58" s="32">
        <v>31</v>
      </c>
      <c r="J58" s="29" t="s">
        <v>40</v>
      </c>
      <c r="K58" s="29" t="s">
        <v>1144</v>
      </c>
      <c r="L58" s="30">
        <v>343.6</v>
      </c>
      <c r="R58" s="8"/>
      <c r="S58" s="8"/>
      <c r="T58" s="8"/>
      <c r="U58" s="8"/>
      <c r="V58" s="8"/>
    </row>
    <row r="59" spans="2:22">
      <c r="B59" s="29" t="s">
        <v>976</v>
      </c>
      <c r="C59" s="29" t="s">
        <v>1141</v>
      </c>
      <c r="D59" s="29" t="s">
        <v>38</v>
      </c>
      <c r="E59" s="29" t="s">
        <v>39</v>
      </c>
      <c r="F59" s="29" t="s">
        <v>34</v>
      </c>
      <c r="G59" s="29" t="s">
        <v>37</v>
      </c>
      <c r="H59" s="29">
        <f>ROUND(Fills_Weekly[[#This Row],[Price2]],2)</f>
        <v>343</v>
      </c>
      <c r="I59" s="32">
        <v>133</v>
      </c>
      <c r="J59" s="29" t="s">
        <v>40</v>
      </c>
      <c r="K59" s="29" t="s">
        <v>1142</v>
      </c>
      <c r="L59" s="30">
        <v>343</v>
      </c>
      <c r="R59" s="8"/>
      <c r="S59" s="8"/>
      <c r="T59" s="8"/>
      <c r="U59" s="8"/>
      <c r="V59" s="8"/>
    </row>
    <row r="60" spans="2:22">
      <c r="B60" s="29" t="s">
        <v>976</v>
      </c>
      <c r="C60" s="29" t="s">
        <v>1139</v>
      </c>
      <c r="D60" s="29" t="s">
        <v>38</v>
      </c>
      <c r="E60" s="29" t="s">
        <v>39</v>
      </c>
      <c r="F60" s="29" t="s">
        <v>34</v>
      </c>
      <c r="G60" s="29" t="s">
        <v>37</v>
      </c>
      <c r="H60" s="29">
        <f>ROUND(Fills_Weekly[[#This Row],[Price2]],2)</f>
        <v>343.2</v>
      </c>
      <c r="I60" s="32">
        <v>300</v>
      </c>
      <c r="J60" s="29" t="s">
        <v>40</v>
      </c>
      <c r="K60" s="29" t="s">
        <v>1140</v>
      </c>
      <c r="L60" s="30">
        <v>343.2</v>
      </c>
      <c r="R60" s="8"/>
      <c r="S60" s="8"/>
      <c r="T60" s="8"/>
      <c r="U60" s="8"/>
      <c r="V60" s="8"/>
    </row>
    <row r="61" spans="2:22">
      <c r="B61" s="29" t="s">
        <v>976</v>
      </c>
      <c r="C61" s="29" t="s">
        <v>1136</v>
      </c>
      <c r="D61" s="29" t="s">
        <v>38</v>
      </c>
      <c r="E61" s="29" t="s">
        <v>39</v>
      </c>
      <c r="F61" s="29" t="s">
        <v>34</v>
      </c>
      <c r="G61" s="29" t="s">
        <v>37</v>
      </c>
      <c r="H61" s="29">
        <f>ROUND(Fills_Weekly[[#This Row],[Price2]],2)</f>
        <v>343.8</v>
      </c>
      <c r="I61" s="32">
        <v>85</v>
      </c>
      <c r="J61" s="29" t="s">
        <v>40</v>
      </c>
      <c r="K61" s="29" t="s">
        <v>1138</v>
      </c>
      <c r="L61" s="30">
        <v>343.8</v>
      </c>
      <c r="R61" s="8"/>
      <c r="S61" s="8"/>
      <c r="T61" s="8"/>
      <c r="U61" s="8"/>
      <c r="V61" s="8"/>
    </row>
    <row r="62" spans="2:22">
      <c r="B62" s="29" t="s">
        <v>976</v>
      </c>
      <c r="C62" s="29" t="s">
        <v>1136</v>
      </c>
      <c r="D62" s="29" t="s">
        <v>38</v>
      </c>
      <c r="E62" s="29" t="s">
        <v>39</v>
      </c>
      <c r="F62" s="29" t="s">
        <v>34</v>
      </c>
      <c r="G62" s="29" t="s">
        <v>37</v>
      </c>
      <c r="H62" s="29">
        <f>ROUND(Fills_Weekly[[#This Row],[Price2]],2)</f>
        <v>343.8</v>
      </c>
      <c r="I62" s="32">
        <v>229</v>
      </c>
      <c r="J62" s="29" t="s">
        <v>40</v>
      </c>
      <c r="K62" s="29" t="s">
        <v>1137</v>
      </c>
      <c r="L62" s="30">
        <v>343.8</v>
      </c>
      <c r="R62" s="8"/>
      <c r="S62" s="8"/>
      <c r="T62" s="8"/>
      <c r="U62" s="8"/>
      <c r="V62" s="8"/>
    </row>
    <row r="63" spans="2:22">
      <c r="B63" s="29" t="s">
        <v>976</v>
      </c>
      <c r="C63" s="29" t="s">
        <v>1133</v>
      </c>
      <c r="D63" s="29" t="s">
        <v>38</v>
      </c>
      <c r="E63" s="29" t="s">
        <v>39</v>
      </c>
      <c r="F63" s="29" t="s">
        <v>34</v>
      </c>
      <c r="G63" s="29" t="s">
        <v>37</v>
      </c>
      <c r="H63" s="29">
        <f>ROUND(Fills_Weekly[[#This Row],[Price2]],2)</f>
        <v>342.6</v>
      </c>
      <c r="I63" s="32">
        <v>84</v>
      </c>
      <c r="J63" s="29" t="s">
        <v>40</v>
      </c>
      <c r="K63" s="29" t="s">
        <v>1135</v>
      </c>
      <c r="L63" s="30">
        <v>342.6</v>
      </c>
      <c r="R63" s="8"/>
      <c r="S63" s="8"/>
      <c r="T63" s="8"/>
      <c r="U63" s="8"/>
      <c r="V63" s="8"/>
    </row>
    <row r="64" spans="2:22">
      <c r="B64" s="29" t="s">
        <v>976</v>
      </c>
      <c r="C64" s="29" t="s">
        <v>1133</v>
      </c>
      <c r="D64" s="29" t="s">
        <v>38</v>
      </c>
      <c r="E64" s="29" t="s">
        <v>39</v>
      </c>
      <c r="F64" s="29" t="s">
        <v>34</v>
      </c>
      <c r="G64" s="29" t="s">
        <v>37</v>
      </c>
      <c r="H64" s="29">
        <f>ROUND(Fills_Weekly[[#This Row],[Price2]],2)</f>
        <v>342.6</v>
      </c>
      <c r="I64" s="32">
        <v>67</v>
      </c>
      <c r="J64" s="29" t="s">
        <v>40</v>
      </c>
      <c r="K64" s="29" t="s">
        <v>1134</v>
      </c>
      <c r="L64" s="30">
        <v>342.6</v>
      </c>
      <c r="R64" s="8"/>
      <c r="S64" s="8"/>
      <c r="T64" s="8"/>
      <c r="U64" s="8"/>
      <c r="V64" s="8"/>
    </row>
    <row r="65" spans="2:22">
      <c r="B65" s="29" t="s">
        <v>976</v>
      </c>
      <c r="C65" s="29" t="s">
        <v>1131</v>
      </c>
      <c r="D65" s="29" t="s">
        <v>38</v>
      </c>
      <c r="E65" s="29" t="s">
        <v>39</v>
      </c>
      <c r="F65" s="29" t="s">
        <v>34</v>
      </c>
      <c r="G65" s="29" t="s">
        <v>37</v>
      </c>
      <c r="H65" s="29">
        <f>ROUND(Fills_Weekly[[#This Row],[Price2]],2)</f>
        <v>342.8</v>
      </c>
      <c r="I65" s="32">
        <v>56</v>
      </c>
      <c r="J65" s="29" t="s">
        <v>40</v>
      </c>
      <c r="K65" s="29" t="s">
        <v>1132</v>
      </c>
      <c r="L65" s="30">
        <v>342.8</v>
      </c>
      <c r="R65" s="8"/>
      <c r="S65" s="8"/>
      <c r="T65" s="8"/>
      <c r="U65" s="8"/>
      <c r="V65" s="8"/>
    </row>
    <row r="66" spans="2:22">
      <c r="B66" s="29" t="s">
        <v>976</v>
      </c>
      <c r="C66" s="29" t="s">
        <v>1128</v>
      </c>
      <c r="D66" s="29" t="s">
        <v>38</v>
      </c>
      <c r="E66" s="29" t="s">
        <v>39</v>
      </c>
      <c r="F66" s="29" t="s">
        <v>34</v>
      </c>
      <c r="G66" s="29" t="s">
        <v>37</v>
      </c>
      <c r="H66" s="29">
        <f>ROUND(Fills_Weekly[[#This Row],[Price2]],2)</f>
        <v>342.2</v>
      </c>
      <c r="I66" s="32">
        <v>31</v>
      </c>
      <c r="J66" s="29" t="s">
        <v>40</v>
      </c>
      <c r="K66" s="29" t="s">
        <v>1130</v>
      </c>
      <c r="L66" s="30">
        <v>342.2</v>
      </c>
      <c r="R66" s="8"/>
      <c r="S66" s="8"/>
      <c r="T66" s="8"/>
      <c r="U66" s="8"/>
      <c r="V66" s="8"/>
    </row>
    <row r="67" spans="2:22">
      <c r="B67" s="29" t="s">
        <v>976</v>
      </c>
      <c r="C67" s="29" t="s">
        <v>1128</v>
      </c>
      <c r="D67" s="29" t="s">
        <v>38</v>
      </c>
      <c r="E67" s="29" t="s">
        <v>39</v>
      </c>
      <c r="F67" s="29" t="s">
        <v>34</v>
      </c>
      <c r="G67" s="29" t="s">
        <v>37</v>
      </c>
      <c r="H67" s="29">
        <f>ROUND(Fills_Weekly[[#This Row],[Price2]],2)</f>
        <v>342.2</v>
      </c>
      <c r="I67" s="32">
        <v>59</v>
      </c>
      <c r="J67" s="29" t="s">
        <v>40</v>
      </c>
      <c r="K67" s="29" t="s">
        <v>1129</v>
      </c>
      <c r="L67" s="30">
        <v>342.2</v>
      </c>
      <c r="R67" s="8"/>
      <c r="S67" s="8"/>
      <c r="T67" s="8"/>
      <c r="U67" s="8"/>
      <c r="V67" s="8"/>
    </row>
    <row r="68" spans="2:22">
      <c r="B68" s="29" t="s">
        <v>976</v>
      </c>
      <c r="C68" s="29" t="s">
        <v>1125</v>
      </c>
      <c r="D68" s="29" t="s">
        <v>38</v>
      </c>
      <c r="E68" s="29" t="s">
        <v>39</v>
      </c>
      <c r="F68" s="29" t="s">
        <v>34</v>
      </c>
      <c r="G68" s="29" t="s">
        <v>37</v>
      </c>
      <c r="H68" s="29">
        <f>ROUND(Fills_Weekly[[#This Row],[Price2]],2)</f>
        <v>342.4</v>
      </c>
      <c r="I68" s="32">
        <v>86</v>
      </c>
      <c r="J68" s="29" t="s">
        <v>40</v>
      </c>
      <c r="K68" s="29" t="s">
        <v>1127</v>
      </c>
      <c r="L68" s="30">
        <v>342.4</v>
      </c>
      <c r="R68" s="8"/>
      <c r="S68" s="8"/>
      <c r="T68" s="8"/>
      <c r="U68" s="8"/>
      <c r="V68" s="8"/>
    </row>
    <row r="69" spans="2:22">
      <c r="B69" s="29" t="s">
        <v>976</v>
      </c>
      <c r="C69" s="29" t="s">
        <v>1125</v>
      </c>
      <c r="D69" s="29" t="s">
        <v>38</v>
      </c>
      <c r="E69" s="29" t="s">
        <v>39</v>
      </c>
      <c r="F69" s="29" t="s">
        <v>34</v>
      </c>
      <c r="G69" s="29" t="s">
        <v>37</v>
      </c>
      <c r="H69" s="29">
        <f>ROUND(Fills_Weekly[[#This Row],[Price2]],2)</f>
        <v>342.4</v>
      </c>
      <c r="I69" s="32">
        <v>44</v>
      </c>
      <c r="J69" s="29" t="s">
        <v>40</v>
      </c>
      <c r="K69" s="29" t="s">
        <v>1126</v>
      </c>
      <c r="L69" s="30">
        <v>342.4</v>
      </c>
      <c r="R69" s="8"/>
      <c r="S69" s="8"/>
      <c r="T69" s="8"/>
      <c r="U69" s="8"/>
      <c r="V69" s="8"/>
    </row>
    <row r="70" spans="2:22">
      <c r="B70" s="29" t="s">
        <v>976</v>
      </c>
      <c r="C70" s="29" t="s">
        <v>1122</v>
      </c>
      <c r="D70" s="29" t="s">
        <v>38</v>
      </c>
      <c r="E70" s="29" t="s">
        <v>39</v>
      </c>
      <c r="F70" s="29" t="s">
        <v>34</v>
      </c>
      <c r="G70" s="29" t="s">
        <v>37</v>
      </c>
      <c r="H70" s="29">
        <f>ROUND(Fills_Weekly[[#This Row],[Price2]],2)</f>
        <v>342.6</v>
      </c>
      <c r="I70" s="32">
        <v>8</v>
      </c>
      <c r="J70" s="29" t="s">
        <v>40</v>
      </c>
      <c r="K70" s="29" t="s">
        <v>1124</v>
      </c>
      <c r="L70" s="30">
        <v>342.6</v>
      </c>
      <c r="R70" s="8"/>
      <c r="S70" s="8"/>
      <c r="T70" s="8"/>
      <c r="U70" s="8"/>
      <c r="V70" s="8"/>
    </row>
    <row r="71" spans="2:22">
      <c r="B71" s="29" t="s">
        <v>976</v>
      </c>
      <c r="C71" s="29" t="s">
        <v>1122</v>
      </c>
      <c r="D71" s="29" t="s">
        <v>38</v>
      </c>
      <c r="E71" s="29" t="s">
        <v>39</v>
      </c>
      <c r="F71" s="29" t="s">
        <v>34</v>
      </c>
      <c r="G71" s="29" t="s">
        <v>37</v>
      </c>
      <c r="H71" s="29">
        <f>ROUND(Fills_Weekly[[#This Row],[Price2]],2)</f>
        <v>342.6</v>
      </c>
      <c r="I71" s="32">
        <v>114</v>
      </c>
      <c r="J71" s="29" t="s">
        <v>40</v>
      </c>
      <c r="K71" s="29" t="s">
        <v>1123</v>
      </c>
      <c r="L71" s="30">
        <v>342.6</v>
      </c>
      <c r="R71" s="8"/>
      <c r="S71" s="8"/>
      <c r="T71" s="8"/>
      <c r="U71" s="8"/>
      <c r="V71" s="8"/>
    </row>
    <row r="72" spans="2:22">
      <c r="B72" s="29" t="s">
        <v>976</v>
      </c>
      <c r="C72" s="29" t="s">
        <v>1120</v>
      </c>
      <c r="D72" s="29" t="s">
        <v>38</v>
      </c>
      <c r="E72" s="29" t="s">
        <v>39</v>
      </c>
      <c r="F72" s="29" t="s">
        <v>34</v>
      </c>
      <c r="G72" s="29" t="s">
        <v>37</v>
      </c>
      <c r="H72" s="29">
        <f>ROUND(Fills_Weekly[[#This Row],[Price2]],2)</f>
        <v>342.4</v>
      </c>
      <c r="I72" s="32">
        <v>114</v>
      </c>
      <c r="J72" s="29" t="s">
        <v>40</v>
      </c>
      <c r="K72" s="29" t="s">
        <v>1121</v>
      </c>
      <c r="L72" s="30">
        <v>342.4</v>
      </c>
      <c r="R72" s="8"/>
      <c r="S72" s="8"/>
      <c r="T72" s="8"/>
      <c r="U72" s="8"/>
      <c r="V72" s="8"/>
    </row>
    <row r="73" spans="2:22">
      <c r="B73" s="29" t="s">
        <v>976</v>
      </c>
      <c r="C73" s="29" t="s">
        <v>1118</v>
      </c>
      <c r="D73" s="29" t="s">
        <v>38</v>
      </c>
      <c r="E73" s="29" t="s">
        <v>39</v>
      </c>
      <c r="F73" s="29" t="s">
        <v>34</v>
      </c>
      <c r="G73" s="29" t="s">
        <v>37</v>
      </c>
      <c r="H73" s="29">
        <f>ROUND(Fills_Weekly[[#This Row],[Price2]],2)</f>
        <v>342.6</v>
      </c>
      <c r="I73" s="32">
        <v>66</v>
      </c>
      <c r="J73" s="29" t="s">
        <v>40</v>
      </c>
      <c r="K73" s="29" t="s">
        <v>1119</v>
      </c>
      <c r="L73" s="30">
        <v>342.6</v>
      </c>
      <c r="R73" s="8"/>
      <c r="S73" s="8"/>
      <c r="T73" s="8"/>
      <c r="U73" s="8"/>
      <c r="V73" s="8"/>
    </row>
    <row r="74" spans="2:22">
      <c r="B74" s="29" t="s">
        <v>976</v>
      </c>
      <c r="C74" s="29" t="s">
        <v>1115</v>
      </c>
      <c r="D74" s="29" t="s">
        <v>38</v>
      </c>
      <c r="E74" s="29" t="s">
        <v>39</v>
      </c>
      <c r="F74" s="29" t="s">
        <v>34</v>
      </c>
      <c r="G74" s="29" t="s">
        <v>37</v>
      </c>
      <c r="H74" s="29">
        <f>ROUND(Fills_Weekly[[#This Row],[Price2]],2)</f>
        <v>342.8</v>
      </c>
      <c r="I74" s="32">
        <v>21</v>
      </c>
      <c r="J74" s="29" t="s">
        <v>40</v>
      </c>
      <c r="K74" s="29" t="s">
        <v>1117</v>
      </c>
      <c r="L74" s="30">
        <v>342.8</v>
      </c>
      <c r="R74" s="8"/>
      <c r="S74" s="8"/>
      <c r="T74" s="8"/>
      <c r="U74" s="8"/>
      <c r="V74" s="8"/>
    </row>
    <row r="75" spans="2:22">
      <c r="B75" s="29" t="s">
        <v>976</v>
      </c>
      <c r="C75" s="29" t="s">
        <v>1115</v>
      </c>
      <c r="D75" s="29" t="s">
        <v>38</v>
      </c>
      <c r="E75" s="29" t="s">
        <v>39</v>
      </c>
      <c r="F75" s="29" t="s">
        <v>34</v>
      </c>
      <c r="G75" s="29" t="s">
        <v>37</v>
      </c>
      <c r="H75" s="29">
        <f>ROUND(Fills_Weekly[[#This Row],[Price2]],2)</f>
        <v>342.8</v>
      </c>
      <c r="I75" s="32">
        <v>44</v>
      </c>
      <c r="J75" s="29" t="s">
        <v>40</v>
      </c>
      <c r="K75" s="29" t="s">
        <v>1116</v>
      </c>
      <c r="L75" s="30">
        <v>342.8</v>
      </c>
      <c r="R75" s="8"/>
      <c r="S75" s="8"/>
      <c r="T75" s="8"/>
      <c r="U75" s="8"/>
      <c r="V75" s="8"/>
    </row>
    <row r="76" spans="2:22">
      <c r="B76" s="29" t="s">
        <v>976</v>
      </c>
      <c r="C76" s="29" t="s">
        <v>1113</v>
      </c>
      <c r="D76" s="29" t="s">
        <v>38</v>
      </c>
      <c r="E76" s="29" t="s">
        <v>39</v>
      </c>
      <c r="F76" s="29" t="s">
        <v>34</v>
      </c>
      <c r="G76" s="29" t="s">
        <v>37</v>
      </c>
      <c r="H76" s="29">
        <f>ROUND(Fills_Weekly[[#This Row],[Price2]],2)</f>
        <v>343.6</v>
      </c>
      <c r="I76" s="32">
        <v>330</v>
      </c>
      <c r="J76" s="29" t="s">
        <v>40</v>
      </c>
      <c r="K76" s="29" t="s">
        <v>1114</v>
      </c>
      <c r="L76" s="30">
        <v>343.6</v>
      </c>
      <c r="R76" s="8"/>
      <c r="S76" s="8"/>
      <c r="T76" s="8"/>
      <c r="U76" s="8"/>
      <c r="V76" s="8"/>
    </row>
    <row r="77" spans="2:22">
      <c r="B77" s="29" t="s">
        <v>976</v>
      </c>
      <c r="C77" s="29" t="s">
        <v>1111</v>
      </c>
      <c r="D77" s="29" t="s">
        <v>38</v>
      </c>
      <c r="E77" s="29" t="s">
        <v>39</v>
      </c>
      <c r="F77" s="29" t="s">
        <v>34</v>
      </c>
      <c r="G77" s="29" t="s">
        <v>37</v>
      </c>
      <c r="H77" s="29">
        <f>ROUND(Fills_Weekly[[#This Row],[Price2]],2)</f>
        <v>343.2</v>
      </c>
      <c r="I77" s="32">
        <v>128</v>
      </c>
      <c r="J77" s="29" t="s">
        <v>40</v>
      </c>
      <c r="K77" s="29" t="s">
        <v>1112</v>
      </c>
      <c r="L77" s="30">
        <v>343.2</v>
      </c>
      <c r="R77" s="8"/>
      <c r="S77" s="8"/>
      <c r="T77" s="8"/>
      <c r="U77" s="8"/>
      <c r="V77" s="8"/>
    </row>
    <row r="78" spans="2:22">
      <c r="B78" s="29" t="s">
        <v>976</v>
      </c>
      <c r="C78" s="29" t="s">
        <v>1109</v>
      </c>
      <c r="D78" s="29" t="s">
        <v>38</v>
      </c>
      <c r="E78" s="29" t="s">
        <v>39</v>
      </c>
      <c r="F78" s="29" t="s">
        <v>34</v>
      </c>
      <c r="G78" s="29" t="s">
        <v>37</v>
      </c>
      <c r="H78" s="29">
        <f>ROUND(Fills_Weekly[[#This Row],[Price2]],2)</f>
        <v>343.6</v>
      </c>
      <c r="I78" s="32">
        <v>66</v>
      </c>
      <c r="J78" s="29" t="s">
        <v>40</v>
      </c>
      <c r="K78" s="29" t="s">
        <v>1110</v>
      </c>
      <c r="L78" s="30">
        <v>343.6</v>
      </c>
      <c r="R78" s="8"/>
      <c r="S78" s="8"/>
      <c r="T78" s="8"/>
      <c r="U78" s="8"/>
      <c r="V78" s="8"/>
    </row>
    <row r="79" spans="2:22">
      <c r="B79" s="29" t="s">
        <v>976</v>
      </c>
      <c r="C79" s="29" t="s">
        <v>1106</v>
      </c>
      <c r="D79" s="29" t="s">
        <v>38</v>
      </c>
      <c r="E79" s="29" t="s">
        <v>39</v>
      </c>
      <c r="F79" s="29" t="s">
        <v>34</v>
      </c>
      <c r="G79" s="29" t="s">
        <v>37</v>
      </c>
      <c r="H79" s="29">
        <f>ROUND(Fills_Weekly[[#This Row],[Price2]],2)</f>
        <v>343.8</v>
      </c>
      <c r="I79" s="32">
        <v>40</v>
      </c>
      <c r="J79" s="29" t="s">
        <v>40</v>
      </c>
      <c r="K79" s="29" t="s">
        <v>1108</v>
      </c>
      <c r="L79" s="30">
        <v>343.8</v>
      </c>
      <c r="R79" s="8"/>
      <c r="S79" s="8"/>
      <c r="T79" s="8"/>
      <c r="U79" s="8"/>
      <c r="V79" s="8"/>
    </row>
    <row r="80" spans="2:22">
      <c r="B80" s="29" t="s">
        <v>976</v>
      </c>
      <c r="C80" s="29" t="s">
        <v>1106</v>
      </c>
      <c r="D80" s="29" t="s">
        <v>38</v>
      </c>
      <c r="E80" s="29" t="s">
        <v>39</v>
      </c>
      <c r="F80" s="29" t="s">
        <v>34</v>
      </c>
      <c r="G80" s="29" t="s">
        <v>37</v>
      </c>
      <c r="H80" s="29">
        <f>ROUND(Fills_Weekly[[#This Row],[Price2]],2)</f>
        <v>343.8</v>
      </c>
      <c r="I80" s="32">
        <v>16</v>
      </c>
      <c r="J80" s="29" t="s">
        <v>40</v>
      </c>
      <c r="K80" s="29" t="s">
        <v>1107</v>
      </c>
      <c r="L80" s="30">
        <v>343.8</v>
      </c>
      <c r="R80" s="8"/>
      <c r="S80" s="8"/>
      <c r="T80" s="8"/>
      <c r="U80" s="8"/>
      <c r="V80" s="8"/>
    </row>
    <row r="81" spans="2:22">
      <c r="B81" s="29" t="s">
        <v>976</v>
      </c>
      <c r="C81" s="29" t="s">
        <v>1102</v>
      </c>
      <c r="D81" s="29" t="s">
        <v>38</v>
      </c>
      <c r="E81" s="29" t="s">
        <v>39</v>
      </c>
      <c r="F81" s="29" t="s">
        <v>34</v>
      </c>
      <c r="G81" s="29" t="s">
        <v>37</v>
      </c>
      <c r="H81" s="29">
        <f>ROUND(Fills_Weekly[[#This Row],[Price2]],2)</f>
        <v>344</v>
      </c>
      <c r="I81" s="32">
        <v>17</v>
      </c>
      <c r="J81" s="29" t="s">
        <v>40</v>
      </c>
      <c r="K81" s="29" t="s">
        <v>1105</v>
      </c>
      <c r="L81" s="30">
        <v>344</v>
      </c>
      <c r="R81" s="8"/>
      <c r="S81" s="8"/>
      <c r="T81" s="8"/>
      <c r="U81" s="8"/>
      <c r="V81" s="8"/>
    </row>
    <row r="82" spans="2:22">
      <c r="B82" s="29" t="s">
        <v>976</v>
      </c>
      <c r="C82" s="29" t="s">
        <v>1102</v>
      </c>
      <c r="D82" s="29" t="s">
        <v>38</v>
      </c>
      <c r="E82" s="29" t="s">
        <v>39</v>
      </c>
      <c r="F82" s="29" t="s">
        <v>34</v>
      </c>
      <c r="G82" s="29" t="s">
        <v>37</v>
      </c>
      <c r="H82" s="29">
        <f>ROUND(Fills_Weekly[[#This Row],[Price2]],2)</f>
        <v>344</v>
      </c>
      <c r="I82" s="32">
        <v>33</v>
      </c>
      <c r="J82" s="29" t="s">
        <v>40</v>
      </c>
      <c r="K82" s="29" t="s">
        <v>1104</v>
      </c>
      <c r="L82" s="30">
        <v>344</v>
      </c>
      <c r="R82" s="8"/>
      <c r="S82" s="8"/>
      <c r="T82" s="8"/>
      <c r="U82" s="8"/>
      <c r="V82" s="8"/>
    </row>
    <row r="83" spans="2:22">
      <c r="B83" s="29" t="s">
        <v>976</v>
      </c>
      <c r="C83" s="29" t="s">
        <v>1102</v>
      </c>
      <c r="D83" s="29" t="s">
        <v>38</v>
      </c>
      <c r="E83" s="29" t="s">
        <v>39</v>
      </c>
      <c r="F83" s="29" t="s">
        <v>34</v>
      </c>
      <c r="G83" s="29" t="s">
        <v>37</v>
      </c>
      <c r="H83" s="29">
        <f>ROUND(Fills_Weekly[[#This Row],[Price2]],2)</f>
        <v>344</v>
      </c>
      <c r="I83" s="32">
        <v>34</v>
      </c>
      <c r="J83" s="29" t="s">
        <v>40</v>
      </c>
      <c r="K83" s="29" t="s">
        <v>1103</v>
      </c>
      <c r="L83" s="30">
        <v>344</v>
      </c>
      <c r="R83" s="8"/>
      <c r="S83" s="8"/>
      <c r="T83" s="8"/>
      <c r="U83" s="8"/>
      <c r="V83" s="8"/>
    </row>
    <row r="84" spans="2:22">
      <c r="B84" s="29" t="s">
        <v>976</v>
      </c>
      <c r="C84" s="29" t="s">
        <v>1100</v>
      </c>
      <c r="D84" s="29" t="s">
        <v>38</v>
      </c>
      <c r="E84" s="29" t="s">
        <v>39</v>
      </c>
      <c r="F84" s="29" t="s">
        <v>34</v>
      </c>
      <c r="G84" s="29" t="s">
        <v>37</v>
      </c>
      <c r="H84" s="29">
        <f>ROUND(Fills_Weekly[[#This Row],[Price2]],2)</f>
        <v>344</v>
      </c>
      <c r="I84" s="32">
        <v>339</v>
      </c>
      <c r="J84" s="29" t="s">
        <v>40</v>
      </c>
      <c r="K84" s="29" t="s">
        <v>1101</v>
      </c>
      <c r="L84" s="30">
        <v>344</v>
      </c>
      <c r="R84" s="8"/>
      <c r="S84" s="8"/>
      <c r="T84" s="8"/>
      <c r="U84" s="8"/>
      <c r="V84" s="8"/>
    </row>
    <row r="85" spans="2:22">
      <c r="B85" s="29" t="s">
        <v>976</v>
      </c>
      <c r="C85" s="29" t="s">
        <v>1098</v>
      </c>
      <c r="D85" s="29" t="s">
        <v>38</v>
      </c>
      <c r="E85" s="29" t="s">
        <v>39</v>
      </c>
      <c r="F85" s="29" t="s">
        <v>34</v>
      </c>
      <c r="G85" s="29" t="s">
        <v>37</v>
      </c>
      <c r="H85" s="29">
        <f>ROUND(Fills_Weekly[[#This Row],[Price2]],2)</f>
        <v>343</v>
      </c>
      <c r="I85" s="32">
        <v>12</v>
      </c>
      <c r="J85" s="29" t="s">
        <v>40</v>
      </c>
      <c r="K85" s="29" t="s">
        <v>1099</v>
      </c>
      <c r="L85" s="30">
        <v>343</v>
      </c>
      <c r="R85" s="8"/>
      <c r="S85" s="8"/>
      <c r="T85" s="8"/>
      <c r="U85" s="8"/>
      <c r="V85" s="8"/>
    </row>
    <row r="86" spans="2:22">
      <c r="B86" s="29" t="s">
        <v>976</v>
      </c>
      <c r="C86" s="29" t="s">
        <v>1094</v>
      </c>
      <c r="D86" s="29" t="s">
        <v>38</v>
      </c>
      <c r="E86" s="29" t="s">
        <v>39</v>
      </c>
      <c r="F86" s="29" t="s">
        <v>34</v>
      </c>
      <c r="G86" s="29" t="s">
        <v>37</v>
      </c>
      <c r="H86" s="29">
        <f>ROUND(Fills_Weekly[[#This Row],[Price2]],2)</f>
        <v>343.2</v>
      </c>
      <c r="I86" s="32">
        <v>126</v>
      </c>
      <c r="J86" s="29" t="s">
        <v>40</v>
      </c>
      <c r="K86" s="29" t="s">
        <v>1097</v>
      </c>
      <c r="L86" s="30">
        <v>343.2</v>
      </c>
      <c r="R86" s="8"/>
      <c r="S86" s="8"/>
      <c r="T86" s="8"/>
      <c r="U86" s="8"/>
      <c r="V86" s="8"/>
    </row>
    <row r="87" spans="2:22">
      <c r="B87" s="29" t="s">
        <v>976</v>
      </c>
      <c r="C87" s="29" t="s">
        <v>1094</v>
      </c>
      <c r="D87" s="29" t="s">
        <v>38</v>
      </c>
      <c r="E87" s="29" t="s">
        <v>39</v>
      </c>
      <c r="F87" s="29" t="s">
        <v>34</v>
      </c>
      <c r="G87" s="29" t="s">
        <v>37</v>
      </c>
      <c r="H87" s="29">
        <f>ROUND(Fills_Weekly[[#This Row],[Price2]],2)</f>
        <v>343.2</v>
      </c>
      <c r="I87" s="32">
        <v>12</v>
      </c>
      <c r="J87" s="29" t="s">
        <v>40</v>
      </c>
      <c r="K87" s="29" t="s">
        <v>1096</v>
      </c>
      <c r="L87" s="30">
        <v>343.2</v>
      </c>
      <c r="R87" s="8"/>
      <c r="S87" s="8"/>
      <c r="T87" s="8"/>
      <c r="U87" s="8"/>
      <c r="V87" s="8"/>
    </row>
    <row r="88" spans="2:22">
      <c r="B88" s="29" t="s">
        <v>976</v>
      </c>
      <c r="C88" s="29" t="s">
        <v>1094</v>
      </c>
      <c r="D88" s="29" t="s">
        <v>38</v>
      </c>
      <c r="E88" s="29" t="s">
        <v>39</v>
      </c>
      <c r="F88" s="29" t="s">
        <v>34</v>
      </c>
      <c r="G88" s="29" t="s">
        <v>37</v>
      </c>
      <c r="H88" s="29">
        <f>ROUND(Fills_Weekly[[#This Row],[Price2]],2)</f>
        <v>343.4</v>
      </c>
      <c r="I88" s="32">
        <v>78</v>
      </c>
      <c r="J88" s="29" t="s">
        <v>40</v>
      </c>
      <c r="K88" s="29" t="s">
        <v>1095</v>
      </c>
      <c r="L88" s="30">
        <v>343.4</v>
      </c>
      <c r="R88" s="8"/>
      <c r="S88" s="8"/>
      <c r="T88" s="8"/>
      <c r="U88" s="8"/>
      <c r="V88" s="8"/>
    </row>
    <row r="89" spans="2:22">
      <c r="B89" s="29" t="s">
        <v>976</v>
      </c>
      <c r="C89" s="29" t="s">
        <v>1092</v>
      </c>
      <c r="D89" s="29" t="s">
        <v>38</v>
      </c>
      <c r="E89" s="29" t="s">
        <v>39</v>
      </c>
      <c r="F89" s="29" t="s">
        <v>34</v>
      </c>
      <c r="G89" s="29" t="s">
        <v>37</v>
      </c>
      <c r="H89" s="29">
        <f>ROUND(Fills_Weekly[[#This Row],[Price2]],2)</f>
        <v>343.2</v>
      </c>
      <c r="I89" s="32">
        <v>82</v>
      </c>
      <c r="J89" s="29" t="s">
        <v>40</v>
      </c>
      <c r="K89" s="29" t="s">
        <v>1093</v>
      </c>
      <c r="L89" s="30">
        <v>343.2</v>
      </c>
      <c r="R89" s="8"/>
      <c r="S89" s="8"/>
      <c r="T89" s="8"/>
      <c r="U89" s="8"/>
      <c r="V89" s="8"/>
    </row>
    <row r="90" spans="2:22">
      <c r="B90" s="29" t="s">
        <v>976</v>
      </c>
      <c r="C90" s="29" t="s">
        <v>1090</v>
      </c>
      <c r="D90" s="29" t="s">
        <v>38</v>
      </c>
      <c r="E90" s="29" t="s">
        <v>39</v>
      </c>
      <c r="F90" s="29" t="s">
        <v>34</v>
      </c>
      <c r="G90" s="29" t="s">
        <v>37</v>
      </c>
      <c r="H90" s="29">
        <f>ROUND(Fills_Weekly[[#This Row],[Price2]],2)</f>
        <v>341.8</v>
      </c>
      <c r="I90" s="32">
        <v>66</v>
      </c>
      <c r="J90" s="29" t="s">
        <v>40</v>
      </c>
      <c r="K90" s="29" t="s">
        <v>1091</v>
      </c>
      <c r="L90" s="30">
        <v>341.8</v>
      </c>
      <c r="R90" s="8"/>
      <c r="S90" s="8"/>
      <c r="T90" s="8"/>
      <c r="U90" s="8"/>
      <c r="V90" s="8"/>
    </row>
    <row r="91" spans="2:22">
      <c r="B91" s="29" t="s">
        <v>976</v>
      </c>
      <c r="C91" s="29" t="s">
        <v>1088</v>
      </c>
      <c r="D91" s="29" t="s">
        <v>38</v>
      </c>
      <c r="E91" s="29" t="s">
        <v>39</v>
      </c>
      <c r="F91" s="29" t="s">
        <v>34</v>
      </c>
      <c r="G91" s="29" t="s">
        <v>37</v>
      </c>
      <c r="H91" s="29">
        <f>ROUND(Fills_Weekly[[#This Row],[Price2]],2)</f>
        <v>342.2</v>
      </c>
      <c r="I91" s="32">
        <v>24</v>
      </c>
      <c r="J91" s="29" t="s">
        <v>40</v>
      </c>
      <c r="K91" s="29" t="s">
        <v>1089</v>
      </c>
      <c r="L91" s="30">
        <v>342.2</v>
      </c>
      <c r="R91" s="8"/>
      <c r="S91" s="8"/>
      <c r="T91" s="8"/>
      <c r="U91" s="8"/>
      <c r="V91" s="8"/>
    </row>
    <row r="92" spans="2:22">
      <c r="B92" s="29" t="s">
        <v>976</v>
      </c>
      <c r="C92" s="29" t="s">
        <v>1086</v>
      </c>
      <c r="D92" s="29" t="s">
        <v>38</v>
      </c>
      <c r="E92" s="29" t="s">
        <v>39</v>
      </c>
      <c r="F92" s="29" t="s">
        <v>34</v>
      </c>
      <c r="G92" s="29" t="s">
        <v>37</v>
      </c>
      <c r="H92" s="29">
        <f>ROUND(Fills_Weekly[[#This Row],[Price2]],2)</f>
        <v>342.2</v>
      </c>
      <c r="I92" s="32">
        <v>33</v>
      </c>
      <c r="J92" s="29" t="s">
        <v>40</v>
      </c>
      <c r="K92" s="29" t="s">
        <v>1087</v>
      </c>
      <c r="L92" s="30">
        <v>342.2</v>
      </c>
      <c r="R92" s="8"/>
      <c r="S92" s="8"/>
      <c r="T92" s="8"/>
      <c r="U92" s="8"/>
      <c r="V92" s="8"/>
    </row>
    <row r="93" spans="2:22">
      <c r="B93" s="29" t="s">
        <v>976</v>
      </c>
      <c r="C93" s="29" t="s">
        <v>1084</v>
      </c>
      <c r="D93" s="29" t="s">
        <v>38</v>
      </c>
      <c r="E93" s="29" t="s">
        <v>39</v>
      </c>
      <c r="F93" s="29" t="s">
        <v>34</v>
      </c>
      <c r="G93" s="29" t="s">
        <v>37</v>
      </c>
      <c r="H93" s="29">
        <f>ROUND(Fills_Weekly[[#This Row],[Price2]],2)</f>
        <v>342.4</v>
      </c>
      <c r="I93" s="32">
        <v>34</v>
      </c>
      <c r="J93" s="29" t="s">
        <v>40</v>
      </c>
      <c r="K93" s="29" t="s">
        <v>1085</v>
      </c>
      <c r="L93" s="30">
        <v>342.4</v>
      </c>
      <c r="R93" s="8"/>
      <c r="S93" s="8"/>
      <c r="T93" s="8"/>
      <c r="U93" s="8"/>
      <c r="V93" s="8"/>
    </row>
    <row r="94" spans="2:22">
      <c r="B94" s="29" t="s">
        <v>976</v>
      </c>
      <c r="C94" s="29" t="s">
        <v>1081</v>
      </c>
      <c r="D94" s="29" t="s">
        <v>38</v>
      </c>
      <c r="E94" s="29" t="s">
        <v>39</v>
      </c>
      <c r="F94" s="29" t="s">
        <v>34</v>
      </c>
      <c r="G94" s="29" t="s">
        <v>37</v>
      </c>
      <c r="H94" s="29">
        <f>ROUND(Fills_Weekly[[#This Row],[Price2]],2)</f>
        <v>342.4</v>
      </c>
      <c r="I94" s="32">
        <v>18</v>
      </c>
      <c r="J94" s="29" t="s">
        <v>40</v>
      </c>
      <c r="K94" s="29" t="s">
        <v>1083</v>
      </c>
      <c r="L94" s="30">
        <v>342.4</v>
      </c>
      <c r="R94" s="8"/>
      <c r="S94" s="8"/>
      <c r="T94" s="8"/>
      <c r="U94" s="8"/>
      <c r="V94" s="8"/>
    </row>
    <row r="95" spans="2:22">
      <c r="B95" s="29" t="s">
        <v>976</v>
      </c>
      <c r="C95" s="29" t="s">
        <v>1081</v>
      </c>
      <c r="D95" s="29" t="s">
        <v>38</v>
      </c>
      <c r="E95" s="29" t="s">
        <v>39</v>
      </c>
      <c r="F95" s="29" t="s">
        <v>34</v>
      </c>
      <c r="G95" s="29" t="s">
        <v>37</v>
      </c>
      <c r="H95" s="29">
        <f>ROUND(Fills_Weekly[[#This Row],[Price2]],2)</f>
        <v>342.4</v>
      </c>
      <c r="I95" s="32">
        <v>19</v>
      </c>
      <c r="J95" s="29" t="s">
        <v>40</v>
      </c>
      <c r="K95" s="29" t="s">
        <v>1082</v>
      </c>
      <c r="L95" s="30">
        <v>342.4</v>
      </c>
      <c r="R95" s="8"/>
      <c r="S95" s="8"/>
      <c r="T95" s="8"/>
      <c r="U95" s="8"/>
      <c r="V95" s="8"/>
    </row>
    <row r="96" spans="2:22">
      <c r="B96" s="29" t="s">
        <v>976</v>
      </c>
      <c r="C96" s="29" t="s">
        <v>1079</v>
      </c>
      <c r="D96" s="29" t="s">
        <v>38</v>
      </c>
      <c r="E96" s="29" t="s">
        <v>39</v>
      </c>
      <c r="F96" s="29" t="s">
        <v>34</v>
      </c>
      <c r="G96" s="29" t="s">
        <v>37</v>
      </c>
      <c r="H96" s="29">
        <f>ROUND(Fills_Weekly[[#This Row],[Price2]],2)</f>
        <v>343</v>
      </c>
      <c r="I96" s="32">
        <v>57</v>
      </c>
      <c r="J96" s="29" t="s">
        <v>40</v>
      </c>
      <c r="K96" s="29" t="s">
        <v>1080</v>
      </c>
      <c r="L96" s="30">
        <v>343</v>
      </c>
      <c r="R96" s="8"/>
      <c r="S96" s="8"/>
      <c r="T96" s="8"/>
      <c r="U96" s="8"/>
      <c r="V96" s="8"/>
    </row>
    <row r="97" spans="2:22">
      <c r="B97" s="29" t="s">
        <v>976</v>
      </c>
      <c r="C97" s="29" t="s">
        <v>861</v>
      </c>
      <c r="D97" s="29" t="s">
        <v>38</v>
      </c>
      <c r="E97" s="29" t="s">
        <v>39</v>
      </c>
      <c r="F97" s="29" t="s">
        <v>34</v>
      </c>
      <c r="G97" s="29" t="s">
        <v>37</v>
      </c>
      <c r="H97" s="29">
        <f>ROUND(Fills_Weekly[[#This Row],[Price2]],2)</f>
        <v>343.6</v>
      </c>
      <c r="I97" s="32">
        <v>191</v>
      </c>
      <c r="J97" s="29" t="s">
        <v>40</v>
      </c>
      <c r="K97" s="29" t="s">
        <v>1078</v>
      </c>
      <c r="L97" s="30">
        <v>343.6</v>
      </c>
      <c r="R97" s="8"/>
      <c r="S97" s="8"/>
      <c r="T97" s="8"/>
      <c r="U97" s="8"/>
      <c r="V97" s="8"/>
    </row>
    <row r="98" spans="2:22">
      <c r="B98" s="29" t="s">
        <v>976</v>
      </c>
      <c r="C98" s="29" t="s">
        <v>191</v>
      </c>
      <c r="D98" s="29" t="s">
        <v>38</v>
      </c>
      <c r="E98" s="29" t="s">
        <v>39</v>
      </c>
      <c r="F98" s="29" t="s">
        <v>34</v>
      </c>
      <c r="G98" s="29" t="s">
        <v>37</v>
      </c>
      <c r="H98" s="29">
        <f>ROUND(Fills_Weekly[[#This Row],[Price2]],2)</f>
        <v>343.8</v>
      </c>
      <c r="I98" s="32">
        <v>101</v>
      </c>
      <c r="J98" s="29" t="s">
        <v>40</v>
      </c>
      <c r="K98" s="29" t="s">
        <v>1077</v>
      </c>
      <c r="L98" s="30">
        <v>343.8</v>
      </c>
      <c r="R98" s="8"/>
      <c r="S98" s="8"/>
      <c r="T98" s="8"/>
      <c r="U98" s="8"/>
      <c r="V98" s="8"/>
    </row>
    <row r="99" spans="2:22">
      <c r="B99" s="29" t="s">
        <v>976</v>
      </c>
      <c r="C99" s="29" t="s">
        <v>1074</v>
      </c>
      <c r="D99" s="29" t="s">
        <v>38</v>
      </c>
      <c r="E99" s="29" t="s">
        <v>39</v>
      </c>
      <c r="F99" s="29" t="s">
        <v>34</v>
      </c>
      <c r="G99" s="29" t="s">
        <v>37</v>
      </c>
      <c r="H99" s="29">
        <f>ROUND(Fills_Weekly[[#This Row],[Price2]],2)</f>
        <v>343.6</v>
      </c>
      <c r="I99" s="32">
        <v>6</v>
      </c>
      <c r="J99" s="29" t="s">
        <v>40</v>
      </c>
      <c r="K99" s="29" t="s">
        <v>1076</v>
      </c>
      <c r="L99" s="30">
        <v>343.6</v>
      </c>
      <c r="R99" s="8"/>
      <c r="S99" s="8"/>
      <c r="T99" s="8"/>
      <c r="U99" s="8"/>
      <c r="V99" s="8"/>
    </row>
    <row r="100" spans="2:22">
      <c r="B100" s="29" t="s">
        <v>976</v>
      </c>
      <c r="C100" s="29" t="s">
        <v>1074</v>
      </c>
      <c r="D100" s="29" t="s">
        <v>38</v>
      </c>
      <c r="E100" s="29" t="s">
        <v>39</v>
      </c>
      <c r="F100" s="29" t="s">
        <v>34</v>
      </c>
      <c r="G100" s="29" t="s">
        <v>37</v>
      </c>
      <c r="H100" s="29">
        <f>ROUND(Fills_Weekly[[#This Row],[Price2]],2)</f>
        <v>343.6</v>
      </c>
      <c r="I100" s="32">
        <v>49</v>
      </c>
      <c r="J100" s="29" t="s">
        <v>40</v>
      </c>
      <c r="K100" s="29" t="s">
        <v>1075</v>
      </c>
      <c r="L100" s="30">
        <v>343.6</v>
      </c>
      <c r="R100" s="8"/>
      <c r="S100" s="8"/>
      <c r="T100" s="8"/>
      <c r="U100" s="8"/>
      <c r="V100" s="8"/>
    </row>
    <row r="101" spans="2:22">
      <c r="B101" s="29" t="s">
        <v>976</v>
      </c>
      <c r="C101" s="29" t="s">
        <v>1072</v>
      </c>
      <c r="D101" s="29" t="s">
        <v>38</v>
      </c>
      <c r="E101" s="29" t="s">
        <v>39</v>
      </c>
      <c r="F101" s="29" t="s">
        <v>34</v>
      </c>
      <c r="G101" s="29" t="s">
        <v>37</v>
      </c>
      <c r="H101" s="29">
        <f>ROUND(Fills_Weekly[[#This Row],[Price2]],2)</f>
        <v>344</v>
      </c>
      <c r="I101" s="32">
        <v>131</v>
      </c>
      <c r="J101" s="29" t="s">
        <v>40</v>
      </c>
      <c r="K101" s="29" t="s">
        <v>1073</v>
      </c>
      <c r="L101" s="30">
        <v>344</v>
      </c>
      <c r="R101" s="8"/>
      <c r="S101" s="8"/>
      <c r="T101" s="8"/>
      <c r="U101" s="8"/>
      <c r="V101" s="8"/>
    </row>
    <row r="102" spans="2:22">
      <c r="B102" s="29" t="s">
        <v>976</v>
      </c>
      <c r="C102" s="29" t="s">
        <v>1070</v>
      </c>
      <c r="D102" s="29" t="s">
        <v>38</v>
      </c>
      <c r="E102" s="29" t="s">
        <v>39</v>
      </c>
      <c r="F102" s="29" t="s">
        <v>34</v>
      </c>
      <c r="G102" s="29" t="s">
        <v>37</v>
      </c>
      <c r="H102" s="29">
        <f>ROUND(Fills_Weekly[[#This Row],[Price2]],2)</f>
        <v>343.4</v>
      </c>
      <c r="I102" s="32">
        <v>1</v>
      </c>
      <c r="J102" s="29" t="s">
        <v>40</v>
      </c>
      <c r="K102" s="29" t="s">
        <v>1071</v>
      </c>
      <c r="L102" s="30">
        <v>343.4</v>
      </c>
      <c r="R102" s="8"/>
      <c r="S102" s="8"/>
      <c r="T102" s="8"/>
      <c r="U102" s="8"/>
      <c r="V102" s="8"/>
    </row>
    <row r="103" spans="2:22">
      <c r="B103" s="29" t="s">
        <v>976</v>
      </c>
      <c r="C103" s="29" t="s">
        <v>1068</v>
      </c>
      <c r="D103" s="29" t="s">
        <v>38</v>
      </c>
      <c r="E103" s="29" t="s">
        <v>39</v>
      </c>
      <c r="F103" s="29" t="s">
        <v>34</v>
      </c>
      <c r="G103" s="29" t="s">
        <v>37</v>
      </c>
      <c r="H103" s="29">
        <f>ROUND(Fills_Weekly[[#This Row],[Price2]],2)</f>
        <v>343.6</v>
      </c>
      <c r="I103" s="32">
        <v>65</v>
      </c>
      <c r="J103" s="29" t="s">
        <v>40</v>
      </c>
      <c r="K103" s="29" t="s">
        <v>1069</v>
      </c>
      <c r="L103" s="30">
        <v>343.6</v>
      </c>
      <c r="R103" s="8"/>
      <c r="S103" s="8"/>
      <c r="T103" s="8"/>
      <c r="U103" s="8"/>
      <c r="V103" s="8"/>
    </row>
    <row r="104" spans="2:22">
      <c r="B104" s="29" t="s">
        <v>976</v>
      </c>
      <c r="C104" s="29" t="s">
        <v>1066</v>
      </c>
      <c r="D104" s="29" t="s">
        <v>38</v>
      </c>
      <c r="E104" s="29" t="s">
        <v>39</v>
      </c>
      <c r="F104" s="29" t="s">
        <v>34</v>
      </c>
      <c r="G104" s="29" t="s">
        <v>37</v>
      </c>
      <c r="H104" s="29">
        <f>ROUND(Fills_Weekly[[#This Row],[Price2]],2)</f>
        <v>343.8</v>
      </c>
      <c r="I104" s="32">
        <v>72</v>
      </c>
      <c r="J104" s="29" t="s">
        <v>40</v>
      </c>
      <c r="K104" s="29" t="s">
        <v>1067</v>
      </c>
      <c r="L104" s="30">
        <v>343.8</v>
      </c>
      <c r="R104" s="8"/>
      <c r="S104" s="8"/>
      <c r="T104" s="8"/>
      <c r="U104" s="8"/>
      <c r="V104" s="8"/>
    </row>
    <row r="105" spans="2:22">
      <c r="B105" s="29" t="s">
        <v>976</v>
      </c>
      <c r="C105" s="29" t="s">
        <v>1064</v>
      </c>
      <c r="D105" s="29" t="s">
        <v>38</v>
      </c>
      <c r="E105" s="29" t="s">
        <v>39</v>
      </c>
      <c r="F105" s="29" t="s">
        <v>34</v>
      </c>
      <c r="G105" s="29" t="s">
        <v>37</v>
      </c>
      <c r="H105" s="29">
        <f>ROUND(Fills_Weekly[[#This Row],[Price2]],2)</f>
        <v>343.8</v>
      </c>
      <c r="I105" s="32">
        <v>37</v>
      </c>
      <c r="J105" s="29" t="s">
        <v>40</v>
      </c>
      <c r="K105" s="29" t="s">
        <v>1065</v>
      </c>
      <c r="L105" s="30">
        <v>343.8</v>
      </c>
      <c r="R105" s="8"/>
      <c r="S105" s="8"/>
      <c r="T105" s="8"/>
      <c r="U105" s="8"/>
      <c r="V105" s="8"/>
    </row>
    <row r="106" spans="2:22">
      <c r="B106" s="29" t="s">
        <v>976</v>
      </c>
      <c r="C106" s="29" t="s">
        <v>1062</v>
      </c>
      <c r="D106" s="29" t="s">
        <v>38</v>
      </c>
      <c r="E106" s="29" t="s">
        <v>39</v>
      </c>
      <c r="F106" s="29" t="s">
        <v>34</v>
      </c>
      <c r="G106" s="29" t="s">
        <v>37</v>
      </c>
      <c r="H106" s="29">
        <f>ROUND(Fills_Weekly[[#This Row],[Price2]],2)</f>
        <v>344.2</v>
      </c>
      <c r="I106" s="32">
        <v>214</v>
      </c>
      <c r="J106" s="29" t="s">
        <v>40</v>
      </c>
      <c r="K106" s="29" t="s">
        <v>1063</v>
      </c>
      <c r="L106" s="30">
        <v>344.2</v>
      </c>
      <c r="R106" s="8"/>
      <c r="S106" s="8"/>
      <c r="T106" s="8"/>
      <c r="U106" s="8"/>
      <c r="V106" s="8"/>
    </row>
    <row r="107" spans="2:22">
      <c r="B107" s="29" t="s">
        <v>976</v>
      </c>
      <c r="C107" s="29" t="s">
        <v>1060</v>
      </c>
      <c r="D107" s="29" t="s">
        <v>38</v>
      </c>
      <c r="E107" s="29" t="s">
        <v>39</v>
      </c>
      <c r="F107" s="29" t="s">
        <v>34</v>
      </c>
      <c r="G107" s="29" t="s">
        <v>37</v>
      </c>
      <c r="H107" s="29">
        <f>ROUND(Fills_Weekly[[#This Row],[Price2]],2)</f>
        <v>344.4</v>
      </c>
      <c r="I107" s="32">
        <v>63</v>
      </c>
      <c r="J107" s="29" t="s">
        <v>40</v>
      </c>
      <c r="K107" s="29" t="s">
        <v>1061</v>
      </c>
      <c r="L107" s="30">
        <v>344.4</v>
      </c>
      <c r="R107" s="8"/>
      <c r="S107" s="8"/>
      <c r="T107" s="8"/>
      <c r="U107" s="8"/>
      <c r="V107" s="8"/>
    </row>
    <row r="108" spans="2:22">
      <c r="B108" s="29" t="s">
        <v>976</v>
      </c>
      <c r="C108" s="29" t="s">
        <v>1058</v>
      </c>
      <c r="D108" s="29" t="s">
        <v>38</v>
      </c>
      <c r="E108" s="29" t="s">
        <v>39</v>
      </c>
      <c r="F108" s="29" t="s">
        <v>34</v>
      </c>
      <c r="G108" s="29" t="s">
        <v>37</v>
      </c>
      <c r="H108" s="29">
        <f>ROUND(Fills_Weekly[[#This Row],[Price2]],2)</f>
        <v>345</v>
      </c>
      <c r="I108" s="32">
        <v>67</v>
      </c>
      <c r="J108" s="29" t="s">
        <v>40</v>
      </c>
      <c r="K108" s="29" t="s">
        <v>1059</v>
      </c>
      <c r="L108" s="30">
        <v>345</v>
      </c>
      <c r="R108" s="8"/>
      <c r="S108" s="8"/>
      <c r="T108" s="8"/>
      <c r="U108" s="8"/>
      <c r="V108" s="8"/>
    </row>
    <row r="109" spans="2:22">
      <c r="B109" s="29" t="s">
        <v>976</v>
      </c>
      <c r="C109" s="29" t="s">
        <v>162</v>
      </c>
      <c r="D109" s="29" t="s">
        <v>38</v>
      </c>
      <c r="E109" s="29" t="s">
        <v>39</v>
      </c>
      <c r="F109" s="29" t="s">
        <v>34</v>
      </c>
      <c r="G109" s="29" t="s">
        <v>37</v>
      </c>
      <c r="H109" s="29">
        <f>ROUND(Fills_Weekly[[#This Row],[Price2]],2)</f>
        <v>345.4</v>
      </c>
      <c r="I109" s="32">
        <v>58</v>
      </c>
      <c r="J109" s="29" t="s">
        <v>40</v>
      </c>
      <c r="K109" s="29" t="s">
        <v>1057</v>
      </c>
      <c r="L109" s="30">
        <v>345.4</v>
      </c>
      <c r="R109" s="8"/>
      <c r="S109" s="8"/>
      <c r="T109" s="8"/>
      <c r="U109" s="8"/>
      <c r="V109" s="8"/>
    </row>
    <row r="110" spans="2:22">
      <c r="B110" s="29" t="s">
        <v>976</v>
      </c>
      <c r="C110" s="29" t="s">
        <v>1055</v>
      </c>
      <c r="D110" s="29" t="s">
        <v>38</v>
      </c>
      <c r="E110" s="29" t="s">
        <v>39</v>
      </c>
      <c r="F110" s="29" t="s">
        <v>34</v>
      </c>
      <c r="G110" s="29" t="s">
        <v>37</v>
      </c>
      <c r="H110" s="29">
        <f>ROUND(Fills_Weekly[[#This Row],[Price2]],2)</f>
        <v>345.6</v>
      </c>
      <c r="I110" s="32">
        <v>96</v>
      </c>
      <c r="J110" s="29" t="s">
        <v>40</v>
      </c>
      <c r="K110" s="29" t="s">
        <v>1056</v>
      </c>
      <c r="L110" s="30">
        <v>345.6</v>
      </c>
      <c r="R110" s="8"/>
      <c r="S110" s="8"/>
      <c r="T110" s="8"/>
      <c r="U110" s="8"/>
      <c r="V110" s="8"/>
    </row>
    <row r="111" spans="2:22">
      <c r="B111" s="29" t="s">
        <v>976</v>
      </c>
      <c r="C111" s="29" t="s">
        <v>1053</v>
      </c>
      <c r="D111" s="29" t="s">
        <v>38</v>
      </c>
      <c r="E111" s="29" t="s">
        <v>39</v>
      </c>
      <c r="F111" s="29" t="s">
        <v>34</v>
      </c>
      <c r="G111" s="29" t="s">
        <v>37</v>
      </c>
      <c r="H111" s="29">
        <f>ROUND(Fills_Weekly[[#This Row],[Price2]],2)</f>
        <v>345.4</v>
      </c>
      <c r="I111" s="32">
        <v>105</v>
      </c>
      <c r="J111" s="29" t="s">
        <v>40</v>
      </c>
      <c r="K111" s="29" t="s">
        <v>1054</v>
      </c>
      <c r="L111" s="30">
        <v>345.4</v>
      </c>
      <c r="R111" s="8"/>
      <c r="S111" s="8"/>
      <c r="T111" s="8"/>
      <c r="U111" s="8"/>
      <c r="V111" s="8"/>
    </row>
    <row r="112" spans="2:22">
      <c r="B112" s="29" t="s">
        <v>976</v>
      </c>
      <c r="C112" s="29" t="s">
        <v>1051</v>
      </c>
      <c r="D112" s="29" t="s">
        <v>38</v>
      </c>
      <c r="E112" s="29" t="s">
        <v>39</v>
      </c>
      <c r="F112" s="29" t="s">
        <v>34</v>
      </c>
      <c r="G112" s="29" t="s">
        <v>37</v>
      </c>
      <c r="H112" s="29">
        <f>ROUND(Fills_Weekly[[#This Row],[Price2]],2)</f>
        <v>345.8</v>
      </c>
      <c r="I112" s="32">
        <v>98</v>
      </c>
      <c r="J112" s="29" t="s">
        <v>40</v>
      </c>
      <c r="K112" s="29" t="s">
        <v>1052</v>
      </c>
      <c r="L112" s="30">
        <v>345.8</v>
      </c>
      <c r="R112" s="8"/>
      <c r="S112" s="8"/>
      <c r="T112" s="8"/>
      <c r="U112" s="8"/>
      <c r="V112" s="8"/>
    </row>
    <row r="113" spans="2:22">
      <c r="B113" s="29" t="s">
        <v>976</v>
      </c>
      <c r="C113" s="29" t="s">
        <v>1049</v>
      </c>
      <c r="D113" s="29" t="s">
        <v>38</v>
      </c>
      <c r="E113" s="29" t="s">
        <v>39</v>
      </c>
      <c r="F113" s="29" t="s">
        <v>34</v>
      </c>
      <c r="G113" s="29" t="s">
        <v>37</v>
      </c>
      <c r="H113" s="29">
        <f>ROUND(Fills_Weekly[[#This Row],[Price2]],2)</f>
        <v>345.8</v>
      </c>
      <c r="I113" s="32">
        <v>185</v>
      </c>
      <c r="J113" s="29" t="s">
        <v>40</v>
      </c>
      <c r="K113" s="29" t="s">
        <v>1050</v>
      </c>
      <c r="L113" s="30">
        <v>345.8</v>
      </c>
      <c r="R113" s="8"/>
      <c r="S113" s="8"/>
      <c r="T113" s="8"/>
      <c r="U113" s="8"/>
      <c r="V113" s="8"/>
    </row>
    <row r="114" spans="2:22">
      <c r="B114" s="29" t="s">
        <v>976</v>
      </c>
      <c r="C114" s="29" t="s">
        <v>1047</v>
      </c>
      <c r="D114" s="29" t="s">
        <v>38</v>
      </c>
      <c r="E114" s="29" t="s">
        <v>39</v>
      </c>
      <c r="F114" s="29" t="s">
        <v>34</v>
      </c>
      <c r="G114" s="29" t="s">
        <v>37</v>
      </c>
      <c r="H114" s="29">
        <f>ROUND(Fills_Weekly[[#This Row],[Price2]],2)</f>
        <v>346</v>
      </c>
      <c r="I114" s="32">
        <v>84</v>
      </c>
      <c r="J114" s="29" t="s">
        <v>40</v>
      </c>
      <c r="K114" s="29" t="s">
        <v>1048</v>
      </c>
      <c r="L114" s="30">
        <v>346</v>
      </c>
      <c r="R114" s="8"/>
      <c r="S114" s="8"/>
      <c r="T114" s="8"/>
      <c r="U114" s="8"/>
      <c r="V114" s="8"/>
    </row>
    <row r="115" spans="2:22">
      <c r="B115" s="29" t="s">
        <v>976</v>
      </c>
      <c r="C115" s="29" t="s">
        <v>1045</v>
      </c>
      <c r="D115" s="29" t="s">
        <v>38</v>
      </c>
      <c r="E115" s="29" t="s">
        <v>39</v>
      </c>
      <c r="F115" s="29" t="s">
        <v>34</v>
      </c>
      <c r="G115" s="29" t="s">
        <v>37</v>
      </c>
      <c r="H115" s="29">
        <f>ROUND(Fills_Weekly[[#This Row],[Price2]],2)</f>
        <v>345.6</v>
      </c>
      <c r="I115" s="32">
        <v>39</v>
      </c>
      <c r="J115" s="29" t="s">
        <v>40</v>
      </c>
      <c r="K115" s="29" t="s">
        <v>1046</v>
      </c>
      <c r="L115" s="30">
        <v>345.6</v>
      </c>
      <c r="R115" s="8"/>
      <c r="S115" s="8"/>
      <c r="T115" s="8"/>
      <c r="U115" s="8"/>
      <c r="V115" s="8"/>
    </row>
    <row r="116" spans="2:22">
      <c r="B116" s="29" t="s">
        <v>976</v>
      </c>
      <c r="C116" s="29" t="s">
        <v>1043</v>
      </c>
      <c r="D116" s="29" t="s">
        <v>38</v>
      </c>
      <c r="E116" s="29" t="s">
        <v>39</v>
      </c>
      <c r="F116" s="29" t="s">
        <v>34</v>
      </c>
      <c r="G116" s="29" t="s">
        <v>37</v>
      </c>
      <c r="H116" s="29">
        <f>ROUND(Fills_Weekly[[#This Row],[Price2]],2)</f>
        <v>345.6</v>
      </c>
      <c r="I116" s="32">
        <v>15</v>
      </c>
      <c r="J116" s="29" t="s">
        <v>40</v>
      </c>
      <c r="K116" s="29" t="s">
        <v>1044</v>
      </c>
      <c r="L116" s="30">
        <v>345.6</v>
      </c>
      <c r="R116" s="8"/>
      <c r="S116" s="8"/>
      <c r="T116" s="8"/>
      <c r="U116" s="8"/>
      <c r="V116" s="8"/>
    </row>
    <row r="117" spans="2:22">
      <c r="B117" s="29" t="s">
        <v>976</v>
      </c>
      <c r="C117" s="29" t="s">
        <v>1041</v>
      </c>
      <c r="D117" s="29" t="s">
        <v>38</v>
      </c>
      <c r="E117" s="29" t="s">
        <v>39</v>
      </c>
      <c r="F117" s="29" t="s">
        <v>34</v>
      </c>
      <c r="G117" s="29" t="s">
        <v>37</v>
      </c>
      <c r="H117" s="29">
        <f>ROUND(Fills_Weekly[[#This Row],[Price2]],2)</f>
        <v>344.4</v>
      </c>
      <c r="I117" s="32">
        <v>59</v>
      </c>
      <c r="J117" s="29" t="s">
        <v>40</v>
      </c>
      <c r="K117" s="29" t="s">
        <v>1042</v>
      </c>
      <c r="L117" s="30">
        <v>344.4</v>
      </c>
      <c r="R117" s="8"/>
      <c r="S117" s="8"/>
      <c r="T117" s="8"/>
      <c r="U117" s="8"/>
      <c r="V117" s="8"/>
    </row>
    <row r="118" spans="2:22">
      <c r="B118" s="29" t="s">
        <v>976</v>
      </c>
      <c r="C118" s="29" t="s">
        <v>1039</v>
      </c>
      <c r="D118" s="29" t="s">
        <v>38</v>
      </c>
      <c r="E118" s="29" t="s">
        <v>39</v>
      </c>
      <c r="F118" s="29" t="s">
        <v>34</v>
      </c>
      <c r="G118" s="29" t="s">
        <v>37</v>
      </c>
      <c r="H118" s="29">
        <f>ROUND(Fills_Weekly[[#This Row],[Price2]],2)</f>
        <v>344.8</v>
      </c>
      <c r="I118" s="32">
        <v>60</v>
      </c>
      <c r="J118" s="29" t="s">
        <v>40</v>
      </c>
      <c r="K118" s="29" t="s">
        <v>1040</v>
      </c>
      <c r="L118" s="30">
        <v>344.8</v>
      </c>
      <c r="R118" s="8"/>
      <c r="S118" s="8"/>
      <c r="T118" s="8"/>
      <c r="U118" s="8"/>
      <c r="V118" s="8"/>
    </row>
    <row r="119" spans="2:22">
      <c r="B119" s="29" t="s">
        <v>976</v>
      </c>
      <c r="C119" s="29" t="s">
        <v>1037</v>
      </c>
      <c r="D119" s="29" t="s">
        <v>38</v>
      </c>
      <c r="E119" s="29" t="s">
        <v>39</v>
      </c>
      <c r="F119" s="29" t="s">
        <v>34</v>
      </c>
      <c r="G119" s="29" t="s">
        <v>37</v>
      </c>
      <c r="H119" s="29">
        <f>ROUND(Fills_Weekly[[#This Row],[Price2]],2)</f>
        <v>345</v>
      </c>
      <c r="I119" s="32">
        <v>137</v>
      </c>
      <c r="J119" s="29" t="s">
        <v>40</v>
      </c>
      <c r="K119" s="29" t="s">
        <v>1038</v>
      </c>
      <c r="L119" s="30">
        <v>345</v>
      </c>
      <c r="R119" s="8"/>
      <c r="S119" s="8"/>
      <c r="T119" s="8"/>
      <c r="U119" s="8"/>
      <c r="V119" s="8"/>
    </row>
    <row r="120" spans="2:22">
      <c r="B120" s="29" t="s">
        <v>976</v>
      </c>
      <c r="C120" s="29" t="s">
        <v>1034</v>
      </c>
      <c r="D120" s="29" t="s">
        <v>38</v>
      </c>
      <c r="E120" s="29" t="s">
        <v>39</v>
      </c>
      <c r="F120" s="29" t="s">
        <v>34</v>
      </c>
      <c r="G120" s="29" t="s">
        <v>37</v>
      </c>
      <c r="H120" s="29">
        <f>ROUND(Fills_Weekly[[#This Row],[Price2]],2)</f>
        <v>345.2</v>
      </c>
      <c r="I120" s="32">
        <v>103</v>
      </c>
      <c r="J120" s="29" t="s">
        <v>40</v>
      </c>
      <c r="K120" s="29" t="s">
        <v>1036</v>
      </c>
      <c r="L120" s="30">
        <v>345.2</v>
      </c>
      <c r="R120" s="8"/>
      <c r="S120" s="8"/>
      <c r="T120" s="8"/>
      <c r="U120" s="8"/>
      <c r="V120" s="8"/>
    </row>
    <row r="121" spans="2:22">
      <c r="B121" s="29" t="s">
        <v>976</v>
      </c>
      <c r="C121" s="29" t="s">
        <v>1034</v>
      </c>
      <c r="D121" s="29" t="s">
        <v>38</v>
      </c>
      <c r="E121" s="29" t="s">
        <v>39</v>
      </c>
      <c r="F121" s="29" t="s">
        <v>34</v>
      </c>
      <c r="G121" s="29" t="s">
        <v>37</v>
      </c>
      <c r="H121" s="29">
        <f>ROUND(Fills_Weekly[[#This Row],[Price2]],2)</f>
        <v>345.2</v>
      </c>
      <c r="I121" s="32">
        <v>1</v>
      </c>
      <c r="J121" s="29" t="s">
        <v>40</v>
      </c>
      <c r="K121" s="29" t="s">
        <v>1035</v>
      </c>
      <c r="L121" s="30">
        <v>345.2</v>
      </c>
      <c r="R121" s="8"/>
      <c r="S121" s="8"/>
      <c r="T121" s="8"/>
      <c r="U121" s="8"/>
      <c r="V121" s="8"/>
    </row>
    <row r="122" spans="2:22">
      <c r="B122" s="29" t="s">
        <v>976</v>
      </c>
      <c r="C122" s="29" t="s">
        <v>1030</v>
      </c>
      <c r="D122" s="29" t="s">
        <v>38</v>
      </c>
      <c r="E122" s="29" t="s">
        <v>39</v>
      </c>
      <c r="F122" s="29" t="s">
        <v>34</v>
      </c>
      <c r="G122" s="29" t="s">
        <v>37</v>
      </c>
      <c r="H122" s="29">
        <f>ROUND(Fills_Weekly[[#This Row],[Price2]],2)</f>
        <v>345</v>
      </c>
      <c r="I122" s="32">
        <v>1</v>
      </c>
      <c r="J122" s="29" t="s">
        <v>40</v>
      </c>
      <c r="K122" s="29" t="s">
        <v>1033</v>
      </c>
      <c r="L122" s="30">
        <v>345</v>
      </c>
      <c r="R122" s="8"/>
      <c r="S122" s="8"/>
      <c r="T122" s="8"/>
      <c r="U122" s="8"/>
      <c r="V122" s="8"/>
    </row>
    <row r="123" spans="2:22">
      <c r="B123" s="29" t="s">
        <v>976</v>
      </c>
      <c r="C123" s="29" t="s">
        <v>1030</v>
      </c>
      <c r="D123" s="29" t="s">
        <v>38</v>
      </c>
      <c r="E123" s="29" t="s">
        <v>39</v>
      </c>
      <c r="F123" s="29" t="s">
        <v>34</v>
      </c>
      <c r="G123" s="29" t="s">
        <v>37</v>
      </c>
      <c r="H123" s="29">
        <f>ROUND(Fills_Weekly[[#This Row],[Price2]],2)</f>
        <v>345</v>
      </c>
      <c r="I123" s="32">
        <v>40</v>
      </c>
      <c r="J123" s="29" t="s">
        <v>40</v>
      </c>
      <c r="K123" s="29" t="s">
        <v>1032</v>
      </c>
      <c r="L123" s="30">
        <v>345</v>
      </c>
      <c r="R123" s="8"/>
      <c r="S123" s="8"/>
      <c r="T123" s="8"/>
      <c r="U123" s="8"/>
      <c r="V123" s="8"/>
    </row>
    <row r="124" spans="2:22">
      <c r="B124" s="29" t="s">
        <v>976</v>
      </c>
      <c r="C124" s="29" t="s">
        <v>1030</v>
      </c>
      <c r="D124" s="29" t="s">
        <v>38</v>
      </c>
      <c r="E124" s="29" t="s">
        <v>39</v>
      </c>
      <c r="F124" s="29" t="s">
        <v>34</v>
      </c>
      <c r="G124" s="29" t="s">
        <v>37</v>
      </c>
      <c r="H124" s="29">
        <f>ROUND(Fills_Weekly[[#This Row],[Price2]],2)</f>
        <v>345</v>
      </c>
      <c r="I124" s="32">
        <v>26</v>
      </c>
      <c r="J124" s="29" t="s">
        <v>40</v>
      </c>
      <c r="K124" s="29" t="s">
        <v>1031</v>
      </c>
      <c r="L124" s="30">
        <v>345</v>
      </c>
      <c r="R124" s="8"/>
      <c r="S124" s="8"/>
      <c r="T124" s="8"/>
      <c r="U124" s="8"/>
      <c r="V124" s="8"/>
    </row>
    <row r="125" spans="2:22">
      <c r="B125" s="29" t="s">
        <v>976</v>
      </c>
      <c r="C125" s="29" t="s">
        <v>1028</v>
      </c>
      <c r="D125" s="29" t="s">
        <v>38</v>
      </c>
      <c r="E125" s="29" t="s">
        <v>39</v>
      </c>
      <c r="F125" s="29" t="s">
        <v>34</v>
      </c>
      <c r="G125" s="29" t="s">
        <v>37</v>
      </c>
      <c r="H125" s="29">
        <f>ROUND(Fills_Weekly[[#This Row],[Price2]],2)</f>
        <v>344.4</v>
      </c>
      <c r="I125" s="32">
        <v>115</v>
      </c>
      <c r="J125" s="29" t="s">
        <v>40</v>
      </c>
      <c r="K125" s="29" t="s">
        <v>1029</v>
      </c>
      <c r="L125" s="30">
        <v>344.4</v>
      </c>
      <c r="R125" s="8"/>
      <c r="S125" s="8"/>
      <c r="T125" s="8"/>
      <c r="U125" s="8"/>
      <c r="V125" s="8"/>
    </row>
    <row r="126" spans="2:22">
      <c r="B126" s="29" t="s">
        <v>976</v>
      </c>
      <c r="C126" s="29" t="s">
        <v>1026</v>
      </c>
      <c r="D126" s="29" t="s">
        <v>38</v>
      </c>
      <c r="E126" s="29" t="s">
        <v>39</v>
      </c>
      <c r="F126" s="29" t="s">
        <v>34</v>
      </c>
      <c r="G126" s="29" t="s">
        <v>37</v>
      </c>
      <c r="H126" s="29">
        <f>ROUND(Fills_Weekly[[#This Row],[Price2]],2)</f>
        <v>344.8</v>
      </c>
      <c r="I126" s="32">
        <v>68</v>
      </c>
      <c r="J126" s="29" t="s">
        <v>40</v>
      </c>
      <c r="K126" s="29" t="s">
        <v>1027</v>
      </c>
      <c r="L126" s="30">
        <v>344.8</v>
      </c>
      <c r="R126" s="8"/>
      <c r="S126" s="8"/>
      <c r="T126" s="8"/>
      <c r="U126" s="8"/>
      <c r="V126" s="8"/>
    </row>
    <row r="127" spans="2:22">
      <c r="B127" s="29" t="s">
        <v>976</v>
      </c>
      <c r="C127" s="29" t="s">
        <v>1024</v>
      </c>
      <c r="D127" s="29" t="s">
        <v>38</v>
      </c>
      <c r="E127" s="29" t="s">
        <v>39</v>
      </c>
      <c r="F127" s="29" t="s">
        <v>34</v>
      </c>
      <c r="G127" s="29" t="s">
        <v>37</v>
      </c>
      <c r="H127" s="29">
        <f>ROUND(Fills_Weekly[[#This Row],[Price2]],2)</f>
        <v>345</v>
      </c>
      <c r="I127" s="32">
        <v>181</v>
      </c>
      <c r="J127" s="29" t="s">
        <v>40</v>
      </c>
      <c r="K127" s="29" t="s">
        <v>1025</v>
      </c>
      <c r="L127" s="30">
        <v>345</v>
      </c>
      <c r="R127" s="8"/>
      <c r="S127" s="8"/>
      <c r="T127" s="8"/>
      <c r="U127" s="8"/>
      <c r="V127" s="8"/>
    </row>
    <row r="128" spans="2:22">
      <c r="B128" s="29" t="s">
        <v>976</v>
      </c>
      <c r="C128" s="29" t="s">
        <v>1022</v>
      </c>
      <c r="D128" s="29" t="s">
        <v>38</v>
      </c>
      <c r="E128" s="29" t="s">
        <v>39</v>
      </c>
      <c r="F128" s="29" t="s">
        <v>34</v>
      </c>
      <c r="G128" s="29" t="s">
        <v>37</v>
      </c>
      <c r="H128" s="29">
        <f>ROUND(Fills_Weekly[[#This Row],[Price2]],2)</f>
        <v>345.2</v>
      </c>
      <c r="I128" s="32">
        <v>338</v>
      </c>
      <c r="J128" s="29" t="s">
        <v>40</v>
      </c>
      <c r="K128" s="29" t="s">
        <v>1023</v>
      </c>
      <c r="L128" s="30">
        <v>345.2</v>
      </c>
      <c r="R128" s="8"/>
      <c r="S128" s="8"/>
      <c r="T128" s="8"/>
      <c r="U128" s="8"/>
      <c r="V128" s="8"/>
    </row>
    <row r="129" spans="2:22">
      <c r="B129" s="29" t="s">
        <v>976</v>
      </c>
      <c r="C129" s="29" t="s">
        <v>1020</v>
      </c>
      <c r="D129" s="29" t="s">
        <v>38</v>
      </c>
      <c r="E129" s="29" t="s">
        <v>39</v>
      </c>
      <c r="F129" s="29" t="s">
        <v>34</v>
      </c>
      <c r="G129" s="29" t="s">
        <v>37</v>
      </c>
      <c r="H129" s="29">
        <f>ROUND(Fills_Weekly[[#This Row],[Price2]],2)</f>
        <v>344.6</v>
      </c>
      <c r="I129" s="32">
        <v>71</v>
      </c>
      <c r="J129" s="29" t="s">
        <v>40</v>
      </c>
      <c r="K129" s="29" t="s">
        <v>1021</v>
      </c>
      <c r="L129" s="30">
        <v>344.6</v>
      </c>
      <c r="R129" s="8"/>
      <c r="S129" s="8"/>
      <c r="T129" s="8"/>
      <c r="U129" s="8"/>
      <c r="V129" s="8"/>
    </row>
    <row r="130" spans="2:22">
      <c r="B130" s="29" t="s">
        <v>976</v>
      </c>
      <c r="C130" s="29" t="s">
        <v>1017</v>
      </c>
      <c r="D130" s="29" t="s">
        <v>38</v>
      </c>
      <c r="E130" s="29" t="s">
        <v>39</v>
      </c>
      <c r="F130" s="29" t="s">
        <v>34</v>
      </c>
      <c r="G130" s="29" t="s">
        <v>37</v>
      </c>
      <c r="H130" s="29">
        <f>ROUND(Fills_Weekly[[#This Row],[Price2]],2)</f>
        <v>345.2</v>
      </c>
      <c r="I130" s="32">
        <v>216</v>
      </c>
      <c r="J130" s="29" t="s">
        <v>40</v>
      </c>
      <c r="K130" s="29" t="s">
        <v>1019</v>
      </c>
      <c r="L130" s="30">
        <v>345.2</v>
      </c>
      <c r="R130" s="8"/>
      <c r="S130" s="8"/>
      <c r="T130" s="8"/>
      <c r="U130" s="8"/>
      <c r="V130" s="8"/>
    </row>
    <row r="131" spans="2:22">
      <c r="B131" s="29" t="s">
        <v>976</v>
      </c>
      <c r="C131" s="29" t="s">
        <v>1017</v>
      </c>
      <c r="D131" s="29" t="s">
        <v>38</v>
      </c>
      <c r="E131" s="29" t="s">
        <v>39</v>
      </c>
      <c r="F131" s="29" t="s">
        <v>34</v>
      </c>
      <c r="G131" s="29" t="s">
        <v>37</v>
      </c>
      <c r="H131" s="29">
        <f>ROUND(Fills_Weekly[[#This Row],[Price2]],2)</f>
        <v>345.4</v>
      </c>
      <c r="I131" s="32">
        <v>4</v>
      </c>
      <c r="J131" s="29" t="s">
        <v>40</v>
      </c>
      <c r="K131" s="29" t="s">
        <v>1018</v>
      </c>
      <c r="L131" s="30">
        <v>345.4</v>
      </c>
      <c r="R131" s="8"/>
      <c r="S131" s="8"/>
      <c r="T131" s="8"/>
      <c r="U131" s="8"/>
      <c r="V131" s="8"/>
    </row>
    <row r="132" spans="2:22">
      <c r="B132" s="29" t="s">
        <v>976</v>
      </c>
      <c r="C132" s="29" t="s">
        <v>1014</v>
      </c>
      <c r="D132" s="29" t="s">
        <v>38</v>
      </c>
      <c r="E132" s="29" t="s">
        <v>39</v>
      </c>
      <c r="F132" s="29" t="s">
        <v>34</v>
      </c>
      <c r="G132" s="29" t="s">
        <v>37</v>
      </c>
      <c r="H132" s="29">
        <f>ROUND(Fills_Weekly[[#This Row],[Price2]],2)</f>
        <v>344.6</v>
      </c>
      <c r="I132" s="32">
        <v>131</v>
      </c>
      <c r="J132" s="29" t="s">
        <v>40</v>
      </c>
      <c r="K132" s="29" t="s">
        <v>1016</v>
      </c>
      <c r="L132" s="30">
        <v>344.6</v>
      </c>
      <c r="R132" s="8"/>
      <c r="S132" s="8"/>
      <c r="T132" s="8"/>
      <c r="U132" s="8"/>
      <c r="V132" s="8"/>
    </row>
    <row r="133" spans="2:22">
      <c r="B133" s="29" t="s">
        <v>976</v>
      </c>
      <c r="C133" s="29" t="s">
        <v>1014</v>
      </c>
      <c r="D133" s="29" t="s">
        <v>38</v>
      </c>
      <c r="E133" s="29" t="s">
        <v>39</v>
      </c>
      <c r="F133" s="29" t="s">
        <v>34</v>
      </c>
      <c r="G133" s="29" t="s">
        <v>37</v>
      </c>
      <c r="H133" s="29">
        <f>ROUND(Fills_Weekly[[#This Row],[Price2]],2)</f>
        <v>344.8</v>
      </c>
      <c r="I133" s="32">
        <v>109</v>
      </c>
      <c r="J133" s="29" t="s">
        <v>40</v>
      </c>
      <c r="K133" s="29" t="s">
        <v>1015</v>
      </c>
      <c r="L133" s="30">
        <v>344.8</v>
      </c>
      <c r="R133" s="8"/>
      <c r="S133" s="8"/>
      <c r="T133" s="8"/>
      <c r="U133" s="8"/>
      <c r="V133" s="8"/>
    </row>
    <row r="134" spans="2:22">
      <c r="B134" s="29" t="s">
        <v>976</v>
      </c>
      <c r="C134" s="29" t="s">
        <v>1011</v>
      </c>
      <c r="D134" s="29" t="s">
        <v>38</v>
      </c>
      <c r="E134" s="29" t="s">
        <v>39</v>
      </c>
      <c r="F134" s="29" t="s">
        <v>34</v>
      </c>
      <c r="G134" s="29" t="s">
        <v>37</v>
      </c>
      <c r="H134" s="29">
        <f>ROUND(Fills_Weekly[[#This Row],[Price2]],2)</f>
        <v>343.8</v>
      </c>
      <c r="I134" s="32">
        <v>14</v>
      </c>
      <c r="J134" s="29" t="s">
        <v>40</v>
      </c>
      <c r="K134" s="29" t="s">
        <v>1013</v>
      </c>
      <c r="L134" s="30">
        <v>343.8</v>
      </c>
      <c r="R134" s="8"/>
      <c r="S134" s="8"/>
      <c r="T134" s="8"/>
      <c r="U134" s="8"/>
      <c r="V134" s="8"/>
    </row>
    <row r="135" spans="2:22">
      <c r="B135" s="29" t="s">
        <v>976</v>
      </c>
      <c r="C135" s="29" t="s">
        <v>1011</v>
      </c>
      <c r="D135" s="29" t="s">
        <v>38</v>
      </c>
      <c r="E135" s="29" t="s">
        <v>39</v>
      </c>
      <c r="F135" s="29" t="s">
        <v>34</v>
      </c>
      <c r="G135" s="29" t="s">
        <v>37</v>
      </c>
      <c r="H135" s="29">
        <f>ROUND(Fills_Weekly[[#This Row],[Price2]],2)</f>
        <v>343.8</v>
      </c>
      <c r="I135" s="32">
        <v>42</v>
      </c>
      <c r="J135" s="29" t="s">
        <v>40</v>
      </c>
      <c r="K135" s="29" t="s">
        <v>1012</v>
      </c>
      <c r="L135" s="30">
        <v>343.8</v>
      </c>
      <c r="R135" s="8"/>
      <c r="S135" s="8"/>
      <c r="T135" s="8"/>
      <c r="U135" s="8"/>
      <c r="V135" s="8"/>
    </row>
    <row r="136" spans="2:22">
      <c r="B136" s="29" t="s">
        <v>976</v>
      </c>
      <c r="C136" s="29" t="s">
        <v>1009</v>
      </c>
      <c r="D136" s="29" t="s">
        <v>38</v>
      </c>
      <c r="E136" s="29" t="s">
        <v>39</v>
      </c>
      <c r="F136" s="29" t="s">
        <v>34</v>
      </c>
      <c r="G136" s="29" t="s">
        <v>37</v>
      </c>
      <c r="H136" s="29">
        <f>ROUND(Fills_Weekly[[#This Row],[Price2]],2)</f>
        <v>343.2</v>
      </c>
      <c r="I136" s="32">
        <v>70</v>
      </c>
      <c r="J136" s="29" t="s">
        <v>40</v>
      </c>
      <c r="K136" s="29" t="s">
        <v>1010</v>
      </c>
      <c r="L136" s="30">
        <v>343.2</v>
      </c>
      <c r="R136" s="8"/>
      <c r="S136" s="8"/>
      <c r="T136" s="8"/>
      <c r="U136" s="8"/>
      <c r="V136" s="8"/>
    </row>
    <row r="137" spans="2:22">
      <c r="B137" s="29" t="s">
        <v>976</v>
      </c>
      <c r="C137" s="29" t="s">
        <v>1006</v>
      </c>
      <c r="D137" s="29" t="s">
        <v>38</v>
      </c>
      <c r="E137" s="29" t="s">
        <v>39</v>
      </c>
      <c r="F137" s="29" t="s">
        <v>34</v>
      </c>
      <c r="G137" s="29" t="s">
        <v>37</v>
      </c>
      <c r="H137" s="29">
        <f>ROUND(Fills_Weekly[[#This Row],[Price2]],2)</f>
        <v>343.8</v>
      </c>
      <c r="I137" s="32">
        <v>42</v>
      </c>
      <c r="J137" s="29" t="s">
        <v>40</v>
      </c>
      <c r="K137" s="29" t="s">
        <v>1008</v>
      </c>
      <c r="L137" s="30">
        <v>343.8</v>
      </c>
      <c r="R137" s="8"/>
      <c r="S137" s="8"/>
      <c r="T137" s="8"/>
      <c r="U137" s="8"/>
      <c r="V137" s="8"/>
    </row>
    <row r="138" spans="2:22">
      <c r="B138" s="29" t="s">
        <v>976</v>
      </c>
      <c r="C138" s="29" t="s">
        <v>1006</v>
      </c>
      <c r="D138" s="29" t="s">
        <v>38</v>
      </c>
      <c r="E138" s="29" t="s">
        <v>39</v>
      </c>
      <c r="F138" s="29" t="s">
        <v>34</v>
      </c>
      <c r="G138" s="29" t="s">
        <v>37</v>
      </c>
      <c r="H138" s="29">
        <f>ROUND(Fills_Weekly[[#This Row],[Price2]],2)</f>
        <v>343.8</v>
      </c>
      <c r="I138" s="32">
        <v>117</v>
      </c>
      <c r="J138" s="29" t="s">
        <v>40</v>
      </c>
      <c r="K138" s="29" t="s">
        <v>1007</v>
      </c>
      <c r="L138" s="30">
        <v>343.8</v>
      </c>
      <c r="R138" s="8"/>
      <c r="S138" s="8"/>
      <c r="T138" s="8"/>
      <c r="U138" s="8"/>
      <c r="V138" s="8"/>
    </row>
    <row r="139" spans="2:22">
      <c r="B139" s="29" t="s">
        <v>976</v>
      </c>
      <c r="C139" s="29" t="s">
        <v>1004</v>
      </c>
      <c r="D139" s="29" t="s">
        <v>38</v>
      </c>
      <c r="E139" s="29" t="s">
        <v>39</v>
      </c>
      <c r="F139" s="29" t="s">
        <v>34</v>
      </c>
      <c r="G139" s="29" t="s">
        <v>37</v>
      </c>
      <c r="H139" s="29">
        <f>ROUND(Fills_Weekly[[#This Row],[Price2]],2)</f>
        <v>343</v>
      </c>
      <c r="I139" s="32">
        <v>62</v>
      </c>
      <c r="J139" s="29" t="s">
        <v>40</v>
      </c>
      <c r="K139" s="29" t="s">
        <v>1005</v>
      </c>
      <c r="L139" s="30">
        <v>343</v>
      </c>
      <c r="R139" s="8"/>
      <c r="S139" s="8"/>
      <c r="T139" s="8"/>
      <c r="U139" s="8"/>
      <c r="V139" s="8"/>
    </row>
    <row r="140" spans="2:22">
      <c r="B140" s="29" t="s">
        <v>976</v>
      </c>
      <c r="C140" s="29" t="s">
        <v>1002</v>
      </c>
      <c r="D140" s="29" t="s">
        <v>38</v>
      </c>
      <c r="E140" s="29" t="s">
        <v>39</v>
      </c>
      <c r="F140" s="29" t="s">
        <v>34</v>
      </c>
      <c r="G140" s="29" t="s">
        <v>37</v>
      </c>
      <c r="H140" s="29">
        <f>ROUND(Fills_Weekly[[#This Row],[Price2]],2)</f>
        <v>343.2</v>
      </c>
      <c r="I140" s="32">
        <v>201</v>
      </c>
      <c r="J140" s="29" t="s">
        <v>40</v>
      </c>
      <c r="K140" s="29" t="s">
        <v>1003</v>
      </c>
      <c r="L140" s="30">
        <v>343.2</v>
      </c>
      <c r="R140" s="8"/>
      <c r="S140" s="8"/>
      <c r="T140" s="8"/>
      <c r="U140" s="8"/>
      <c r="V140" s="8"/>
    </row>
    <row r="141" spans="2:22">
      <c r="B141" s="29" t="s">
        <v>976</v>
      </c>
      <c r="C141" s="29" t="s">
        <v>1000</v>
      </c>
      <c r="D141" s="29" t="s">
        <v>38</v>
      </c>
      <c r="E141" s="29" t="s">
        <v>39</v>
      </c>
      <c r="F141" s="29" t="s">
        <v>34</v>
      </c>
      <c r="G141" s="29" t="s">
        <v>37</v>
      </c>
      <c r="H141" s="29">
        <f>ROUND(Fills_Weekly[[#This Row],[Price2]],2)</f>
        <v>343.4</v>
      </c>
      <c r="I141" s="32">
        <v>67</v>
      </c>
      <c r="J141" s="29" t="s">
        <v>40</v>
      </c>
      <c r="K141" s="29" t="s">
        <v>1001</v>
      </c>
      <c r="L141" s="30">
        <v>343.4</v>
      </c>
      <c r="R141" s="8"/>
      <c r="S141" s="8"/>
      <c r="T141" s="8"/>
      <c r="U141" s="8"/>
      <c r="V141" s="8"/>
    </row>
    <row r="142" spans="2:22">
      <c r="B142" s="29" t="s">
        <v>976</v>
      </c>
      <c r="C142" s="29" t="s">
        <v>998</v>
      </c>
      <c r="D142" s="29" t="s">
        <v>38</v>
      </c>
      <c r="E142" s="29" t="s">
        <v>39</v>
      </c>
      <c r="F142" s="29" t="s">
        <v>34</v>
      </c>
      <c r="G142" s="29" t="s">
        <v>37</v>
      </c>
      <c r="H142" s="29">
        <f>ROUND(Fills_Weekly[[#This Row],[Price2]],2)</f>
        <v>342.6</v>
      </c>
      <c r="I142" s="32">
        <v>64</v>
      </c>
      <c r="J142" s="29" t="s">
        <v>40</v>
      </c>
      <c r="K142" s="29" t="s">
        <v>999</v>
      </c>
      <c r="L142" s="30">
        <v>342.6</v>
      </c>
      <c r="R142" s="8"/>
      <c r="S142" s="8"/>
      <c r="T142" s="8"/>
      <c r="U142" s="8"/>
      <c r="V142" s="8"/>
    </row>
    <row r="143" spans="2:22">
      <c r="B143" s="29" t="s">
        <v>976</v>
      </c>
      <c r="C143" s="29" t="s">
        <v>996</v>
      </c>
      <c r="D143" s="29" t="s">
        <v>38</v>
      </c>
      <c r="E143" s="29" t="s">
        <v>39</v>
      </c>
      <c r="F143" s="29" t="s">
        <v>34</v>
      </c>
      <c r="G143" s="29" t="s">
        <v>37</v>
      </c>
      <c r="H143" s="29">
        <f>ROUND(Fills_Weekly[[#This Row],[Price2]],2)</f>
        <v>342.8</v>
      </c>
      <c r="I143" s="32">
        <v>147</v>
      </c>
      <c r="J143" s="29" t="s">
        <v>40</v>
      </c>
      <c r="K143" s="29" t="s">
        <v>997</v>
      </c>
      <c r="L143" s="30">
        <v>342.8</v>
      </c>
      <c r="R143" s="8"/>
      <c r="S143" s="8"/>
      <c r="T143" s="8"/>
      <c r="U143" s="8"/>
      <c r="V143" s="8"/>
    </row>
    <row r="144" spans="2:22">
      <c r="B144" s="29" t="s">
        <v>976</v>
      </c>
      <c r="C144" s="29" t="s">
        <v>994</v>
      </c>
      <c r="D144" s="29" t="s">
        <v>38</v>
      </c>
      <c r="E144" s="29" t="s">
        <v>39</v>
      </c>
      <c r="F144" s="29" t="s">
        <v>34</v>
      </c>
      <c r="G144" s="29" t="s">
        <v>37</v>
      </c>
      <c r="H144" s="29">
        <f>ROUND(Fills_Weekly[[#This Row],[Price2]],2)</f>
        <v>341.6</v>
      </c>
      <c r="I144" s="32">
        <v>142</v>
      </c>
      <c r="J144" s="29" t="s">
        <v>40</v>
      </c>
      <c r="K144" s="29" t="s">
        <v>995</v>
      </c>
      <c r="L144" s="30">
        <v>341.6</v>
      </c>
      <c r="R144" s="8"/>
      <c r="S144" s="8"/>
      <c r="T144" s="8"/>
      <c r="U144" s="8"/>
      <c r="V144" s="8"/>
    </row>
    <row r="145" spans="2:22">
      <c r="B145" s="29" t="s">
        <v>976</v>
      </c>
      <c r="C145" s="29" t="s">
        <v>992</v>
      </c>
      <c r="D145" s="29" t="s">
        <v>38</v>
      </c>
      <c r="E145" s="29" t="s">
        <v>39</v>
      </c>
      <c r="F145" s="29" t="s">
        <v>34</v>
      </c>
      <c r="G145" s="29" t="s">
        <v>37</v>
      </c>
      <c r="H145" s="29">
        <f>ROUND(Fills_Weekly[[#This Row],[Price2]],2)</f>
        <v>340.4</v>
      </c>
      <c r="I145" s="32">
        <v>54</v>
      </c>
      <c r="J145" s="29" t="s">
        <v>40</v>
      </c>
      <c r="K145" s="29" t="s">
        <v>993</v>
      </c>
      <c r="L145" s="30">
        <v>340.4</v>
      </c>
      <c r="R145" s="8"/>
      <c r="S145" s="8"/>
      <c r="T145" s="8"/>
      <c r="U145" s="8"/>
      <c r="V145" s="8"/>
    </row>
    <row r="146" spans="2:22">
      <c r="B146" s="29" t="s">
        <v>976</v>
      </c>
      <c r="C146" s="29" t="s">
        <v>988</v>
      </c>
      <c r="D146" s="29" t="s">
        <v>38</v>
      </c>
      <c r="E146" s="29" t="s">
        <v>39</v>
      </c>
      <c r="F146" s="29" t="s">
        <v>34</v>
      </c>
      <c r="G146" s="29" t="s">
        <v>37</v>
      </c>
      <c r="H146" s="29">
        <f>ROUND(Fills_Weekly[[#This Row],[Price2]],2)</f>
        <v>341</v>
      </c>
      <c r="I146" s="32">
        <v>69</v>
      </c>
      <c r="J146" s="29" t="s">
        <v>40</v>
      </c>
      <c r="K146" s="29" t="s">
        <v>991</v>
      </c>
      <c r="L146" s="30">
        <v>341</v>
      </c>
      <c r="R146" s="8"/>
      <c r="S146" s="8"/>
      <c r="T146" s="8"/>
      <c r="U146" s="8"/>
      <c r="V146" s="8"/>
    </row>
    <row r="147" spans="2:22">
      <c r="B147" s="29" t="s">
        <v>976</v>
      </c>
      <c r="C147" s="29" t="s">
        <v>988</v>
      </c>
      <c r="D147" s="29" t="s">
        <v>38</v>
      </c>
      <c r="E147" s="29" t="s">
        <v>39</v>
      </c>
      <c r="F147" s="29" t="s">
        <v>34</v>
      </c>
      <c r="G147" s="29" t="s">
        <v>37</v>
      </c>
      <c r="H147" s="29">
        <f>ROUND(Fills_Weekly[[#This Row],[Price2]],2)</f>
        <v>341</v>
      </c>
      <c r="I147" s="32">
        <v>92</v>
      </c>
      <c r="J147" s="29" t="s">
        <v>40</v>
      </c>
      <c r="K147" s="29" t="s">
        <v>990</v>
      </c>
      <c r="L147" s="30">
        <v>341</v>
      </c>
      <c r="R147" s="8"/>
      <c r="S147" s="8"/>
      <c r="T147" s="8"/>
      <c r="U147" s="8"/>
      <c r="V147" s="8"/>
    </row>
    <row r="148" spans="2:22">
      <c r="B148" s="29" t="s">
        <v>976</v>
      </c>
      <c r="C148" s="29" t="s">
        <v>988</v>
      </c>
      <c r="D148" s="29" t="s">
        <v>38</v>
      </c>
      <c r="E148" s="29" t="s">
        <v>39</v>
      </c>
      <c r="F148" s="29" t="s">
        <v>34</v>
      </c>
      <c r="G148" s="29" t="s">
        <v>37</v>
      </c>
      <c r="H148" s="29">
        <f>ROUND(Fills_Weekly[[#This Row],[Price2]],2)</f>
        <v>341.2</v>
      </c>
      <c r="I148" s="32">
        <v>86</v>
      </c>
      <c r="J148" s="29" t="s">
        <v>40</v>
      </c>
      <c r="K148" s="29" t="s">
        <v>989</v>
      </c>
      <c r="L148" s="30">
        <v>341.2</v>
      </c>
      <c r="R148" s="8"/>
      <c r="S148" s="8"/>
      <c r="T148" s="8"/>
      <c r="U148" s="8"/>
      <c r="V148" s="8"/>
    </row>
    <row r="149" spans="2:22">
      <c r="B149" s="29" t="s">
        <v>976</v>
      </c>
      <c r="C149" s="29" t="s">
        <v>986</v>
      </c>
      <c r="D149" s="29" t="s">
        <v>38</v>
      </c>
      <c r="E149" s="29" t="s">
        <v>39</v>
      </c>
      <c r="F149" s="29" t="s">
        <v>34</v>
      </c>
      <c r="G149" s="29" t="s">
        <v>37</v>
      </c>
      <c r="H149" s="29">
        <f>ROUND(Fills_Weekly[[#This Row],[Price2]],2)</f>
        <v>340.2</v>
      </c>
      <c r="I149" s="32">
        <v>50</v>
      </c>
      <c r="J149" s="29" t="s">
        <v>40</v>
      </c>
      <c r="K149" s="29" t="s">
        <v>987</v>
      </c>
      <c r="L149" s="30">
        <v>340.2</v>
      </c>
      <c r="R149" s="8"/>
      <c r="S149" s="8"/>
      <c r="T149" s="8"/>
      <c r="U149" s="8"/>
      <c r="V149" s="8"/>
    </row>
    <row r="150" spans="2:22">
      <c r="B150" s="29" t="s">
        <v>976</v>
      </c>
      <c r="C150" s="29" t="s">
        <v>984</v>
      </c>
      <c r="D150" s="29" t="s">
        <v>38</v>
      </c>
      <c r="E150" s="29" t="s">
        <v>39</v>
      </c>
      <c r="F150" s="29" t="s">
        <v>34</v>
      </c>
      <c r="G150" s="29" t="s">
        <v>37</v>
      </c>
      <c r="H150" s="29">
        <f>ROUND(Fills_Weekly[[#This Row],[Price2]],2)</f>
        <v>339.4</v>
      </c>
      <c r="I150" s="32">
        <v>88</v>
      </c>
      <c r="J150" s="29" t="s">
        <v>40</v>
      </c>
      <c r="K150" s="29" t="s">
        <v>985</v>
      </c>
      <c r="L150" s="30">
        <v>339.4</v>
      </c>
      <c r="R150" s="8"/>
      <c r="S150" s="8"/>
      <c r="T150" s="8"/>
      <c r="U150" s="8"/>
      <c r="V150" s="8"/>
    </row>
    <row r="151" spans="2:22">
      <c r="B151" s="29" t="s">
        <v>976</v>
      </c>
      <c r="C151" s="29" t="s">
        <v>982</v>
      </c>
      <c r="D151" s="29" t="s">
        <v>38</v>
      </c>
      <c r="E151" s="29" t="s">
        <v>39</v>
      </c>
      <c r="F151" s="29" t="s">
        <v>34</v>
      </c>
      <c r="G151" s="29" t="s">
        <v>37</v>
      </c>
      <c r="H151" s="29">
        <f>ROUND(Fills_Weekly[[#This Row],[Price2]],2)</f>
        <v>341</v>
      </c>
      <c r="I151" s="32">
        <v>138</v>
      </c>
      <c r="J151" s="29" t="s">
        <v>40</v>
      </c>
      <c r="K151" s="29" t="s">
        <v>983</v>
      </c>
      <c r="L151" s="30">
        <v>341</v>
      </c>
      <c r="R151" s="8"/>
      <c r="S151" s="8"/>
      <c r="T151" s="8"/>
      <c r="U151" s="8"/>
      <c r="V151" s="8"/>
    </row>
    <row r="152" spans="2:22">
      <c r="B152" s="29" t="s">
        <v>976</v>
      </c>
      <c r="C152" s="29" t="s">
        <v>980</v>
      </c>
      <c r="D152" s="29" t="s">
        <v>38</v>
      </c>
      <c r="E152" s="29" t="s">
        <v>39</v>
      </c>
      <c r="F152" s="29" t="s">
        <v>34</v>
      </c>
      <c r="G152" s="29" t="s">
        <v>37</v>
      </c>
      <c r="H152" s="29">
        <f>ROUND(Fills_Weekly[[#This Row],[Price2]],2)</f>
        <v>340.8</v>
      </c>
      <c r="I152" s="32">
        <v>76</v>
      </c>
      <c r="J152" s="29" t="s">
        <v>40</v>
      </c>
      <c r="K152" s="29" t="s">
        <v>981</v>
      </c>
      <c r="L152" s="30">
        <v>340.8</v>
      </c>
      <c r="R152" s="8"/>
      <c r="S152" s="8"/>
      <c r="T152" s="8"/>
      <c r="U152" s="8"/>
      <c r="V152" s="8"/>
    </row>
    <row r="153" spans="2:22">
      <c r="B153" s="29" t="s">
        <v>976</v>
      </c>
      <c r="C153" s="29" t="s">
        <v>977</v>
      </c>
      <c r="D153" s="29" t="s">
        <v>38</v>
      </c>
      <c r="E153" s="29" t="s">
        <v>39</v>
      </c>
      <c r="F153" s="29" t="s">
        <v>34</v>
      </c>
      <c r="G153" s="29" t="s">
        <v>37</v>
      </c>
      <c r="H153" s="29">
        <f>ROUND(Fills_Weekly[[#This Row],[Price2]],2)</f>
        <v>342.4</v>
      </c>
      <c r="I153" s="32">
        <v>225</v>
      </c>
      <c r="J153" s="29" t="s">
        <v>40</v>
      </c>
      <c r="K153" s="29" t="s">
        <v>979</v>
      </c>
      <c r="L153" s="30">
        <v>342.4</v>
      </c>
      <c r="R153" s="8"/>
      <c r="S153" s="8"/>
      <c r="T153" s="8"/>
      <c r="U153" s="8"/>
      <c r="V153" s="8"/>
    </row>
    <row r="154" spans="2:22">
      <c r="B154" s="29" t="s">
        <v>976</v>
      </c>
      <c r="C154" s="29" t="s">
        <v>977</v>
      </c>
      <c r="D154" s="29" t="s">
        <v>38</v>
      </c>
      <c r="E154" s="29" t="s">
        <v>39</v>
      </c>
      <c r="F154" s="29" t="s">
        <v>34</v>
      </c>
      <c r="G154" s="29" t="s">
        <v>37</v>
      </c>
      <c r="H154" s="29">
        <f>ROUND(Fills_Weekly[[#This Row],[Price2]],2)</f>
        <v>342.6</v>
      </c>
      <c r="I154" s="32">
        <v>110</v>
      </c>
      <c r="J154" s="29" t="s">
        <v>40</v>
      </c>
      <c r="K154" s="29" t="s">
        <v>978</v>
      </c>
      <c r="L154" s="30">
        <v>342.6</v>
      </c>
      <c r="R154" s="8"/>
      <c r="S154" s="8"/>
      <c r="T154" s="8"/>
      <c r="U154" s="8"/>
      <c r="V154" s="8"/>
    </row>
    <row r="155" spans="2:22">
      <c r="B155" s="29" t="s">
        <v>794</v>
      </c>
      <c r="C155" s="29" t="s">
        <v>971</v>
      </c>
      <c r="D155" s="29" t="s">
        <v>38</v>
      </c>
      <c r="E155" s="29" t="s">
        <v>39</v>
      </c>
      <c r="F155" s="29" t="s">
        <v>34</v>
      </c>
      <c r="G155" s="29" t="s">
        <v>37</v>
      </c>
      <c r="H155" s="29">
        <f>ROUND(Fills_Weekly[[#This Row],[Price2]],2)</f>
        <v>342.8</v>
      </c>
      <c r="I155" s="32">
        <v>39</v>
      </c>
      <c r="J155" s="29" t="s">
        <v>40</v>
      </c>
      <c r="K155" s="29" t="s">
        <v>974</v>
      </c>
      <c r="L155" s="30">
        <v>342.8</v>
      </c>
      <c r="R155" s="8"/>
      <c r="S155" s="8"/>
      <c r="T155" s="8"/>
      <c r="U155" s="8"/>
      <c r="V155" s="8"/>
    </row>
    <row r="156" spans="2:22">
      <c r="B156" s="29" t="s">
        <v>794</v>
      </c>
      <c r="C156" s="29" t="s">
        <v>971</v>
      </c>
      <c r="D156" s="29" t="s">
        <v>38</v>
      </c>
      <c r="E156" s="29" t="s">
        <v>39</v>
      </c>
      <c r="F156" s="29" t="s">
        <v>34</v>
      </c>
      <c r="G156" s="29" t="s">
        <v>37</v>
      </c>
      <c r="H156" s="29">
        <f>ROUND(Fills_Weekly[[#This Row],[Price2]],2)</f>
        <v>342.8</v>
      </c>
      <c r="I156" s="32">
        <v>147</v>
      </c>
      <c r="J156" s="29" t="s">
        <v>40</v>
      </c>
      <c r="K156" s="29" t="s">
        <v>973</v>
      </c>
      <c r="L156" s="30">
        <v>342.8</v>
      </c>
      <c r="R156" s="8"/>
      <c r="S156" s="8"/>
      <c r="T156" s="8"/>
      <c r="U156" s="8"/>
      <c r="V156" s="8"/>
    </row>
    <row r="157" spans="2:22">
      <c r="B157" s="29" t="s">
        <v>794</v>
      </c>
      <c r="C157" s="29" t="s">
        <v>971</v>
      </c>
      <c r="D157" s="29" t="s">
        <v>38</v>
      </c>
      <c r="E157" s="29" t="s">
        <v>39</v>
      </c>
      <c r="F157" s="29" t="s">
        <v>34</v>
      </c>
      <c r="G157" s="29" t="s">
        <v>37</v>
      </c>
      <c r="H157" s="29">
        <f>ROUND(Fills_Weekly[[#This Row],[Price2]],2)</f>
        <v>342.8</v>
      </c>
      <c r="I157" s="32">
        <v>154</v>
      </c>
      <c r="J157" s="29" t="s">
        <v>40</v>
      </c>
      <c r="K157" s="29" t="s">
        <v>972</v>
      </c>
      <c r="L157" s="30">
        <v>342.8</v>
      </c>
      <c r="R157" s="8"/>
      <c r="S157" s="8"/>
      <c r="T157" s="8"/>
      <c r="U157" s="8"/>
      <c r="V157" s="8"/>
    </row>
    <row r="158" spans="2:22">
      <c r="B158" s="29" t="s">
        <v>794</v>
      </c>
      <c r="C158" s="29" t="s">
        <v>968</v>
      </c>
      <c r="D158" s="29" t="s">
        <v>38</v>
      </c>
      <c r="E158" s="29" t="s">
        <v>39</v>
      </c>
      <c r="F158" s="29" t="s">
        <v>34</v>
      </c>
      <c r="G158" s="29" t="s">
        <v>37</v>
      </c>
      <c r="H158" s="29">
        <f>ROUND(Fills_Weekly[[#This Row],[Price2]],2)</f>
        <v>343</v>
      </c>
      <c r="I158" s="32">
        <v>58</v>
      </c>
      <c r="J158" s="29" t="s">
        <v>40</v>
      </c>
      <c r="K158" s="29" t="s">
        <v>970</v>
      </c>
      <c r="L158" s="30">
        <v>343</v>
      </c>
      <c r="R158" s="8"/>
      <c r="S158" s="8"/>
      <c r="T158" s="8"/>
      <c r="U158" s="8"/>
      <c r="V158" s="8"/>
    </row>
    <row r="159" spans="2:22">
      <c r="B159" s="29" t="s">
        <v>794</v>
      </c>
      <c r="C159" s="29" t="s">
        <v>968</v>
      </c>
      <c r="D159" s="29" t="s">
        <v>38</v>
      </c>
      <c r="E159" s="29" t="s">
        <v>39</v>
      </c>
      <c r="F159" s="29" t="s">
        <v>34</v>
      </c>
      <c r="G159" s="29" t="s">
        <v>37</v>
      </c>
      <c r="H159" s="29">
        <f>ROUND(Fills_Weekly[[#This Row],[Price2]],2)</f>
        <v>343</v>
      </c>
      <c r="I159" s="32">
        <v>53</v>
      </c>
      <c r="J159" s="29" t="s">
        <v>40</v>
      </c>
      <c r="K159" s="29" t="s">
        <v>969</v>
      </c>
      <c r="L159" s="30">
        <v>343</v>
      </c>
      <c r="R159" s="8"/>
      <c r="S159" s="8"/>
      <c r="T159" s="8"/>
      <c r="U159" s="8"/>
      <c r="V159" s="8"/>
    </row>
    <row r="160" spans="2:22">
      <c r="B160" s="29" t="s">
        <v>794</v>
      </c>
      <c r="C160" s="29" t="s">
        <v>966</v>
      </c>
      <c r="D160" s="29" t="s">
        <v>38</v>
      </c>
      <c r="E160" s="29" t="s">
        <v>39</v>
      </c>
      <c r="F160" s="29" t="s">
        <v>34</v>
      </c>
      <c r="G160" s="29" t="s">
        <v>37</v>
      </c>
      <c r="H160" s="29">
        <f>ROUND(Fills_Weekly[[#This Row],[Price2]],2)</f>
        <v>342.8</v>
      </c>
      <c r="I160" s="32">
        <v>2</v>
      </c>
      <c r="J160" s="29" t="s">
        <v>40</v>
      </c>
      <c r="K160" s="29" t="s">
        <v>967</v>
      </c>
      <c r="L160" s="30">
        <v>342.8</v>
      </c>
      <c r="R160" s="8"/>
      <c r="S160" s="8"/>
      <c r="T160" s="8"/>
      <c r="U160" s="8"/>
      <c r="V160" s="8"/>
    </row>
    <row r="161" spans="2:22">
      <c r="B161" s="29" t="s">
        <v>794</v>
      </c>
      <c r="C161" s="29" t="s">
        <v>964</v>
      </c>
      <c r="D161" s="29" t="s">
        <v>38</v>
      </c>
      <c r="E161" s="29" t="s">
        <v>39</v>
      </c>
      <c r="F161" s="29" t="s">
        <v>34</v>
      </c>
      <c r="G161" s="29" t="s">
        <v>37</v>
      </c>
      <c r="H161" s="29">
        <f>ROUND(Fills_Weekly[[#This Row],[Price2]],2)</f>
        <v>342.8</v>
      </c>
      <c r="I161" s="32">
        <v>10</v>
      </c>
      <c r="J161" s="29" t="s">
        <v>40</v>
      </c>
      <c r="K161" s="29" t="s">
        <v>965</v>
      </c>
      <c r="L161" s="30">
        <v>342.8</v>
      </c>
      <c r="R161" s="8"/>
      <c r="S161" s="8"/>
      <c r="T161" s="8"/>
      <c r="U161" s="8"/>
      <c r="V161" s="8"/>
    </row>
    <row r="162" spans="2:22">
      <c r="B162" s="29" t="s">
        <v>794</v>
      </c>
      <c r="C162" s="29" t="s">
        <v>962</v>
      </c>
      <c r="D162" s="29" t="s">
        <v>38</v>
      </c>
      <c r="E162" s="29" t="s">
        <v>39</v>
      </c>
      <c r="F162" s="29" t="s">
        <v>34</v>
      </c>
      <c r="G162" s="29" t="s">
        <v>37</v>
      </c>
      <c r="H162" s="29">
        <f>ROUND(Fills_Weekly[[#This Row],[Price2]],2)</f>
        <v>342.6</v>
      </c>
      <c r="I162" s="32">
        <v>144</v>
      </c>
      <c r="J162" s="29" t="s">
        <v>40</v>
      </c>
      <c r="K162" s="29" t="s">
        <v>963</v>
      </c>
      <c r="L162" s="30">
        <v>342.6</v>
      </c>
      <c r="R162" s="8"/>
      <c r="S162" s="8"/>
      <c r="T162" s="8"/>
      <c r="U162" s="8"/>
      <c r="V162" s="8"/>
    </row>
    <row r="163" spans="2:22">
      <c r="B163" s="29" t="s">
        <v>794</v>
      </c>
      <c r="C163" s="29" t="s">
        <v>960</v>
      </c>
      <c r="D163" s="29" t="s">
        <v>38</v>
      </c>
      <c r="E163" s="29" t="s">
        <v>39</v>
      </c>
      <c r="F163" s="29" t="s">
        <v>34</v>
      </c>
      <c r="G163" s="29" t="s">
        <v>37</v>
      </c>
      <c r="H163" s="29">
        <f>ROUND(Fills_Weekly[[#This Row],[Price2]],2)</f>
        <v>342.8</v>
      </c>
      <c r="I163" s="32">
        <v>59</v>
      </c>
      <c r="J163" s="29" t="s">
        <v>40</v>
      </c>
      <c r="K163" s="29" t="s">
        <v>961</v>
      </c>
      <c r="L163" s="30">
        <v>342.8</v>
      </c>
      <c r="R163" s="8"/>
      <c r="S163" s="8"/>
      <c r="T163" s="8"/>
      <c r="U163" s="8"/>
      <c r="V163" s="8"/>
    </row>
    <row r="164" spans="2:22">
      <c r="B164" s="29" t="s">
        <v>794</v>
      </c>
      <c r="C164" s="29" t="s">
        <v>958</v>
      </c>
      <c r="D164" s="29" t="s">
        <v>38</v>
      </c>
      <c r="E164" s="29" t="s">
        <v>39</v>
      </c>
      <c r="F164" s="29" t="s">
        <v>34</v>
      </c>
      <c r="G164" s="29" t="s">
        <v>37</v>
      </c>
      <c r="H164" s="29">
        <f>ROUND(Fills_Weekly[[#This Row],[Price2]],2)</f>
        <v>342.6</v>
      </c>
      <c r="I164" s="32">
        <v>142</v>
      </c>
      <c r="J164" s="29" t="s">
        <v>40</v>
      </c>
      <c r="K164" s="29" t="s">
        <v>959</v>
      </c>
      <c r="L164" s="30">
        <v>342.6</v>
      </c>
      <c r="R164" s="8"/>
      <c r="S164" s="8"/>
      <c r="T164" s="8"/>
      <c r="U164" s="8"/>
      <c r="V164" s="8"/>
    </row>
    <row r="165" spans="2:22">
      <c r="B165" s="29" t="s">
        <v>794</v>
      </c>
      <c r="C165" s="29" t="s">
        <v>956</v>
      </c>
      <c r="D165" s="29" t="s">
        <v>38</v>
      </c>
      <c r="E165" s="29" t="s">
        <v>39</v>
      </c>
      <c r="F165" s="29" t="s">
        <v>34</v>
      </c>
      <c r="G165" s="29" t="s">
        <v>37</v>
      </c>
      <c r="H165" s="29">
        <f>ROUND(Fills_Weekly[[#This Row],[Price2]],2)</f>
        <v>342.8</v>
      </c>
      <c r="I165" s="32">
        <v>79</v>
      </c>
      <c r="J165" s="29" t="s">
        <v>40</v>
      </c>
      <c r="K165" s="29" t="s">
        <v>957</v>
      </c>
      <c r="L165" s="30">
        <v>342.8</v>
      </c>
      <c r="R165" s="8"/>
      <c r="S165" s="8"/>
      <c r="T165" s="8"/>
      <c r="U165" s="8"/>
      <c r="V165" s="8"/>
    </row>
    <row r="166" spans="2:22">
      <c r="B166" s="29" t="s">
        <v>794</v>
      </c>
      <c r="C166" s="29" t="s">
        <v>954</v>
      </c>
      <c r="D166" s="29" t="s">
        <v>38</v>
      </c>
      <c r="E166" s="29" t="s">
        <v>39</v>
      </c>
      <c r="F166" s="29" t="s">
        <v>34</v>
      </c>
      <c r="G166" s="29" t="s">
        <v>37</v>
      </c>
      <c r="H166" s="29">
        <f>ROUND(Fills_Weekly[[#This Row],[Price2]],2)</f>
        <v>342.4</v>
      </c>
      <c r="I166" s="32">
        <v>71</v>
      </c>
      <c r="J166" s="29" t="s">
        <v>40</v>
      </c>
      <c r="K166" s="29" t="s">
        <v>955</v>
      </c>
      <c r="L166" s="30">
        <v>342.4</v>
      </c>
      <c r="R166" s="8"/>
      <c r="S166" s="8"/>
      <c r="T166" s="8"/>
      <c r="U166" s="8"/>
      <c r="V166" s="8"/>
    </row>
    <row r="167" spans="2:22">
      <c r="B167" s="29" t="s">
        <v>794</v>
      </c>
      <c r="C167" s="29" t="s">
        <v>952</v>
      </c>
      <c r="D167" s="29" t="s">
        <v>38</v>
      </c>
      <c r="E167" s="29" t="s">
        <v>39</v>
      </c>
      <c r="F167" s="29" t="s">
        <v>34</v>
      </c>
      <c r="G167" s="29" t="s">
        <v>37</v>
      </c>
      <c r="H167" s="29">
        <f>ROUND(Fills_Weekly[[#This Row],[Price2]],2)</f>
        <v>341.8</v>
      </c>
      <c r="I167" s="32">
        <v>69</v>
      </c>
      <c r="J167" s="29" t="s">
        <v>40</v>
      </c>
      <c r="K167" s="29" t="s">
        <v>953</v>
      </c>
      <c r="L167" s="30">
        <v>341.8</v>
      </c>
      <c r="R167" s="8"/>
      <c r="S167" s="8"/>
      <c r="T167" s="8"/>
      <c r="U167" s="8"/>
      <c r="V167" s="8"/>
    </row>
    <row r="168" spans="2:22">
      <c r="B168" s="29" t="s">
        <v>794</v>
      </c>
      <c r="C168" s="29" t="s">
        <v>950</v>
      </c>
      <c r="D168" s="29" t="s">
        <v>38</v>
      </c>
      <c r="E168" s="29" t="s">
        <v>39</v>
      </c>
      <c r="F168" s="29" t="s">
        <v>34</v>
      </c>
      <c r="G168" s="29" t="s">
        <v>37</v>
      </c>
      <c r="H168" s="29">
        <f>ROUND(Fills_Weekly[[#This Row],[Price2]],2)</f>
        <v>342.2</v>
      </c>
      <c r="I168" s="32">
        <v>60</v>
      </c>
      <c r="J168" s="29" t="s">
        <v>40</v>
      </c>
      <c r="K168" s="29" t="s">
        <v>951</v>
      </c>
      <c r="L168" s="30">
        <v>342.2</v>
      </c>
      <c r="R168" s="8"/>
      <c r="S168" s="8"/>
      <c r="T168" s="8"/>
      <c r="U168" s="8"/>
      <c r="V168" s="8"/>
    </row>
    <row r="169" spans="2:22">
      <c r="B169" s="29" t="s">
        <v>794</v>
      </c>
      <c r="C169" s="29" t="s">
        <v>948</v>
      </c>
      <c r="D169" s="29" t="s">
        <v>38</v>
      </c>
      <c r="E169" s="29" t="s">
        <v>39</v>
      </c>
      <c r="F169" s="29" t="s">
        <v>34</v>
      </c>
      <c r="G169" s="29" t="s">
        <v>37</v>
      </c>
      <c r="H169" s="29">
        <f>ROUND(Fills_Weekly[[#This Row],[Price2]],2)</f>
        <v>342.2</v>
      </c>
      <c r="I169" s="32">
        <v>57</v>
      </c>
      <c r="J169" s="29" t="s">
        <v>40</v>
      </c>
      <c r="K169" s="29" t="s">
        <v>949</v>
      </c>
      <c r="L169" s="30">
        <v>342.2</v>
      </c>
      <c r="R169" s="8"/>
      <c r="S169" s="8"/>
      <c r="T169" s="8"/>
      <c r="U169" s="8"/>
      <c r="V169" s="8"/>
    </row>
    <row r="170" spans="2:22">
      <c r="B170" s="29" t="s">
        <v>794</v>
      </c>
      <c r="C170" s="29" t="s">
        <v>946</v>
      </c>
      <c r="D170" s="29" t="s">
        <v>38</v>
      </c>
      <c r="E170" s="29" t="s">
        <v>39</v>
      </c>
      <c r="F170" s="29" t="s">
        <v>34</v>
      </c>
      <c r="G170" s="29" t="s">
        <v>37</v>
      </c>
      <c r="H170" s="29">
        <f>ROUND(Fills_Weekly[[#This Row],[Price2]],2)</f>
        <v>342.2</v>
      </c>
      <c r="I170" s="32">
        <v>1</v>
      </c>
      <c r="J170" s="29" t="s">
        <v>40</v>
      </c>
      <c r="K170" s="29" t="s">
        <v>947</v>
      </c>
      <c r="L170" s="30">
        <v>342.2</v>
      </c>
      <c r="R170" s="8"/>
      <c r="S170" s="8"/>
      <c r="T170" s="8"/>
      <c r="U170" s="8"/>
      <c r="V170" s="8"/>
    </row>
    <row r="171" spans="2:22">
      <c r="B171" s="29" t="s">
        <v>794</v>
      </c>
      <c r="C171" s="29" t="s">
        <v>944</v>
      </c>
      <c r="D171" s="29" t="s">
        <v>38</v>
      </c>
      <c r="E171" s="29" t="s">
        <v>39</v>
      </c>
      <c r="F171" s="29" t="s">
        <v>34</v>
      </c>
      <c r="G171" s="29" t="s">
        <v>37</v>
      </c>
      <c r="H171" s="29">
        <f>ROUND(Fills_Weekly[[#This Row],[Price2]],2)</f>
        <v>342.6</v>
      </c>
      <c r="I171" s="32">
        <v>62</v>
      </c>
      <c r="J171" s="29" t="s">
        <v>40</v>
      </c>
      <c r="K171" s="29" t="s">
        <v>945</v>
      </c>
      <c r="L171" s="30">
        <v>342.6</v>
      </c>
      <c r="R171" s="8"/>
      <c r="S171" s="8"/>
      <c r="T171" s="8"/>
      <c r="U171" s="8"/>
      <c r="V171" s="8"/>
    </row>
    <row r="172" spans="2:22">
      <c r="B172" s="29" t="s">
        <v>794</v>
      </c>
      <c r="C172" s="29" t="s">
        <v>942</v>
      </c>
      <c r="D172" s="29" t="s">
        <v>38</v>
      </c>
      <c r="E172" s="29" t="s">
        <v>39</v>
      </c>
      <c r="F172" s="29" t="s">
        <v>34</v>
      </c>
      <c r="G172" s="29" t="s">
        <v>37</v>
      </c>
      <c r="H172" s="29">
        <f>ROUND(Fills_Weekly[[#This Row],[Price2]],2)</f>
        <v>342.8</v>
      </c>
      <c r="I172" s="32">
        <v>124</v>
      </c>
      <c r="J172" s="29" t="s">
        <v>40</v>
      </c>
      <c r="K172" s="29" t="s">
        <v>943</v>
      </c>
      <c r="L172" s="30">
        <v>342.8</v>
      </c>
      <c r="R172" s="8"/>
      <c r="S172" s="8"/>
      <c r="T172" s="8"/>
      <c r="U172" s="8"/>
      <c r="V172" s="8"/>
    </row>
    <row r="173" spans="2:22">
      <c r="B173" s="29" t="s">
        <v>794</v>
      </c>
      <c r="C173" s="29" t="s">
        <v>940</v>
      </c>
      <c r="D173" s="29" t="s">
        <v>38</v>
      </c>
      <c r="E173" s="29" t="s">
        <v>39</v>
      </c>
      <c r="F173" s="29" t="s">
        <v>34</v>
      </c>
      <c r="G173" s="29" t="s">
        <v>37</v>
      </c>
      <c r="H173" s="29">
        <f>ROUND(Fills_Weekly[[#This Row],[Price2]],2)</f>
        <v>342.4</v>
      </c>
      <c r="I173" s="32">
        <v>123</v>
      </c>
      <c r="J173" s="29" t="s">
        <v>40</v>
      </c>
      <c r="K173" s="29" t="s">
        <v>941</v>
      </c>
      <c r="L173" s="30">
        <v>342.4</v>
      </c>
      <c r="R173" s="8"/>
      <c r="S173" s="8"/>
      <c r="T173" s="8"/>
      <c r="U173" s="8"/>
      <c r="V173" s="8"/>
    </row>
    <row r="174" spans="2:22">
      <c r="B174" s="29" t="s">
        <v>794</v>
      </c>
      <c r="C174" s="29" t="s">
        <v>937</v>
      </c>
      <c r="D174" s="29" t="s">
        <v>38</v>
      </c>
      <c r="E174" s="29" t="s">
        <v>39</v>
      </c>
      <c r="F174" s="29" t="s">
        <v>34</v>
      </c>
      <c r="G174" s="29" t="s">
        <v>37</v>
      </c>
      <c r="H174" s="29">
        <f>ROUND(Fills_Weekly[[#This Row],[Price2]],2)</f>
        <v>343</v>
      </c>
      <c r="I174" s="32">
        <v>244</v>
      </c>
      <c r="J174" s="29" t="s">
        <v>40</v>
      </c>
      <c r="K174" s="29" t="s">
        <v>939</v>
      </c>
      <c r="L174" s="30">
        <v>343</v>
      </c>
      <c r="R174" s="8"/>
      <c r="S174" s="8"/>
      <c r="T174" s="8"/>
      <c r="U174" s="8"/>
      <c r="V174" s="8"/>
    </row>
    <row r="175" spans="2:22">
      <c r="B175" s="29" t="s">
        <v>794</v>
      </c>
      <c r="C175" s="29" t="s">
        <v>937</v>
      </c>
      <c r="D175" s="29" t="s">
        <v>38</v>
      </c>
      <c r="E175" s="29" t="s">
        <v>39</v>
      </c>
      <c r="F175" s="29" t="s">
        <v>34</v>
      </c>
      <c r="G175" s="29" t="s">
        <v>37</v>
      </c>
      <c r="H175" s="29">
        <f>ROUND(Fills_Weekly[[#This Row],[Price2]],2)</f>
        <v>343.2</v>
      </c>
      <c r="I175" s="32">
        <v>7</v>
      </c>
      <c r="J175" s="29" t="s">
        <v>40</v>
      </c>
      <c r="K175" s="29" t="s">
        <v>938</v>
      </c>
      <c r="L175" s="30">
        <v>343.2</v>
      </c>
      <c r="R175" s="8"/>
      <c r="S175" s="8"/>
      <c r="T175" s="8"/>
      <c r="U175" s="8"/>
      <c r="V175" s="8"/>
    </row>
    <row r="176" spans="2:22">
      <c r="B176" s="29" t="s">
        <v>794</v>
      </c>
      <c r="C176" s="29" t="s">
        <v>935</v>
      </c>
      <c r="D176" s="29" t="s">
        <v>38</v>
      </c>
      <c r="E176" s="29" t="s">
        <v>39</v>
      </c>
      <c r="F176" s="29" t="s">
        <v>34</v>
      </c>
      <c r="G176" s="29" t="s">
        <v>37</v>
      </c>
      <c r="H176" s="29">
        <f>ROUND(Fills_Weekly[[#This Row],[Price2]],2)</f>
        <v>341.6</v>
      </c>
      <c r="I176" s="32">
        <v>42</v>
      </c>
      <c r="J176" s="29" t="s">
        <v>40</v>
      </c>
      <c r="K176" s="29" t="s">
        <v>936</v>
      </c>
      <c r="L176" s="30">
        <v>341.6</v>
      </c>
      <c r="R176" s="8"/>
      <c r="S176" s="8"/>
      <c r="T176" s="8"/>
      <c r="U176" s="8"/>
      <c r="V176" s="8"/>
    </row>
    <row r="177" spans="2:22">
      <c r="B177" s="29" t="s">
        <v>794</v>
      </c>
      <c r="C177" s="29" t="s">
        <v>933</v>
      </c>
      <c r="D177" s="29" t="s">
        <v>38</v>
      </c>
      <c r="E177" s="29" t="s">
        <v>39</v>
      </c>
      <c r="F177" s="29" t="s">
        <v>34</v>
      </c>
      <c r="G177" s="29" t="s">
        <v>37</v>
      </c>
      <c r="H177" s="29">
        <f>ROUND(Fills_Weekly[[#This Row],[Price2]],2)</f>
        <v>341.6</v>
      </c>
      <c r="I177" s="32">
        <v>12</v>
      </c>
      <c r="J177" s="29" t="s">
        <v>40</v>
      </c>
      <c r="K177" s="29" t="s">
        <v>934</v>
      </c>
      <c r="L177" s="30">
        <v>341.6</v>
      </c>
      <c r="R177" s="8"/>
      <c r="S177" s="8"/>
      <c r="T177" s="8"/>
      <c r="U177" s="8"/>
      <c r="V177" s="8"/>
    </row>
    <row r="178" spans="2:22">
      <c r="B178" s="29" t="s">
        <v>794</v>
      </c>
      <c r="C178" s="29" t="s">
        <v>931</v>
      </c>
      <c r="D178" s="29" t="s">
        <v>38</v>
      </c>
      <c r="E178" s="29" t="s">
        <v>39</v>
      </c>
      <c r="F178" s="29" t="s">
        <v>34</v>
      </c>
      <c r="G178" s="29" t="s">
        <v>37</v>
      </c>
      <c r="H178" s="29">
        <f>ROUND(Fills_Weekly[[#This Row],[Price2]],2)</f>
        <v>341.8</v>
      </c>
      <c r="I178" s="32">
        <v>133</v>
      </c>
      <c r="J178" s="29" t="s">
        <v>40</v>
      </c>
      <c r="K178" s="29" t="s">
        <v>932</v>
      </c>
      <c r="L178" s="30">
        <v>341.8</v>
      </c>
      <c r="R178" s="8"/>
      <c r="S178" s="8"/>
      <c r="T178" s="8"/>
      <c r="U178" s="8"/>
      <c r="V178" s="8"/>
    </row>
    <row r="179" spans="2:22">
      <c r="B179" s="29" t="s">
        <v>794</v>
      </c>
      <c r="C179" s="29" t="s">
        <v>928</v>
      </c>
      <c r="D179" s="29" t="s">
        <v>38</v>
      </c>
      <c r="E179" s="29" t="s">
        <v>39</v>
      </c>
      <c r="F179" s="29" t="s">
        <v>34</v>
      </c>
      <c r="G179" s="29" t="s">
        <v>37</v>
      </c>
      <c r="H179" s="29">
        <f>ROUND(Fills_Weekly[[#This Row],[Price2]],2)</f>
        <v>341.6</v>
      </c>
      <c r="I179" s="32">
        <v>56</v>
      </c>
      <c r="J179" s="29" t="s">
        <v>40</v>
      </c>
      <c r="K179" s="29" t="s">
        <v>930</v>
      </c>
      <c r="L179" s="30">
        <v>341.6</v>
      </c>
      <c r="R179" s="8"/>
      <c r="S179" s="8"/>
      <c r="T179" s="8"/>
      <c r="U179" s="8"/>
      <c r="V179" s="8"/>
    </row>
    <row r="180" spans="2:22">
      <c r="B180" s="29" t="s">
        <v>794</v>
      </c>
      <c r="C180" s="29" t="s">
        <v>928</v>
      </c>
      <c r="D180" s="29" t="s">
        <v>38</v>
      </c>
      <c r="E180" s="29" t="s">
        <v>39</v>
      </c>
      <c r="F180" s="29" t="s">
        <v>34</v>
      </c>
      <c r="G180" s="29" t="s">
        <v>37</v>
      </c>
      <c r="H180" s="29">
        <f>ROUND(Fills_Weekly[[#This Row],[Price2]],2)</f>
        <v>341.6</v>
      </c>
      <c r="I180" s="32">
        <v>2</v>
      </c>
      <c r="J180" s="29" t="s">
        <v>40</v>
      </c>
      <c r="K180" s="29" t="s">
        <v>929</v>
      </c>
      <c r="L180" s="30">
        <v>341.6</v>
      </c>
      <c r="R180" s="8"/>
      <c r="S180" s="8"/>
      <c r="T180" s="8"/>
      <c r="U180" s="8"/>
      <c r="V180" s="8"/>
    </row>
    <row r="181" spans="2:22">
      <c r="B181" s="29" t="s">
        <v>794</v>
      </c>
      <c r="C181" s="29" t="s">
        <v>926</v>
      </c>
      <c r="D181" s="29" t="s">
        <v>38</v>
      </c>
      <c r="E181" s="29" t="s">
        <v>39</v>
      </c>
      <c r="F181" s="29" t="s">
        <v>34</v>
      </c>
      <c r="G181" s="29" t="s">
        <v>37</v>
      </c>
      <c r="H181" s="29">
        <f>ROUND(Fills_Weekly[[#This Row],[Price2]],2)</f>
        <v>341.8</v>
      </c>
      <c r="I181" s="32">
        <v>58</v>
      </c>
      <c r="J181" s="29" t="s">
        <v>40</v>
      </c>
      <c r="K181" s="29" t="s">
        <v>927</v>
      </c>
      <c r="L181" s="30">
        <v>341.8</v>
      </c>
      <c r="R181" s="8"/>
      <c r="S181" s="8"/>
      <c r="T181" s="8"/>
      <c r="U181" s="8"/>
      <c r="V181" s="8"/>
    </row>
    <row r="182" spans="2:22">
      <c r="B182" s="29" t="s">
        <v>794</v>
      </c>
      <c r="C182" s="29" t="s">
        <v>924</v>
      </c>
      <c r="D182" s="29" t="s">
        <v>38</v>
      </c>
      <c r="E182" s="29" t="s">
        <v>39</v>
      </c>
      <c r="F182" s="29" t="s">
        <v>34</v>
      </c>
      <c r="G182" s="29" t="s">
        <v>37</v>
      </c>
      <c r="H182" s="29">
        <f>ROUND(Fills_Weekly[[#This Row],[Price2]],2)</f>
        <v>342.4</v>
      </c>
      <c r="I182" s="32">
        <v>59</v>
      </c>
      <c r="J182" s="29" t="s">
        <v>40</v>
      </c>
      <c r="K182" s="29" t="s">
        <v>925</v>
      </c>
      <c r="L182" s="30">
        <v>342.4</v>
      </c>
      <c r="R182" s="8"/>
      <c r="S182" s="8"/>
      <c r="T182" s="8"/>
      <c r="U182" s="8"/>
      <c r="V182" s="8"/>
    </row>
    <row r="183" spans="2:22">
      <c r="B183" s="29" t="s">
        <v>794</v>
      </c>
      <c r="C183" s="29" t="s">
        <v>922</v>
      </c>
      <c r="D183" s="29" t="s">
        <v>38</v>
      </c>
      <c r="E183" s="29" t="s">
        <v>39</v>
      </c>
      <c r="F183" s="29" t="s">
        <v>34</v>
      </c>
      <c r="G183" s="29" t="s">
        <v>37</v>
      </c>
      <c r="H183" s="29">
        <f>ROUND(Fills_Weekly[[#This Row],[Price2]],2)</f>
        <v>342.6</v>
      </c>
      <c r="I183" s="32">
        <v>184</v>
      </c>
      <c r="J183" s="29" t="s">
        <v>40</v>
      </c>
      <c r="K183" s="29" t="s">
        <v>923</v>
      </c>
      <c r="L183" s="30">
        <v>342.6</v>
      </c>
      <c r="R183" s="8"/>
      <c r="S183" s="8"/>
      <c r="T183" s="8"/>
      <c r="U183" s="8"/>
      <c r="V183" s="8"/>
    </row>
    <row r="184" spans="2:22">
      <c r="B184" s="29" t="s">
        <v>794</v>
      </c>
      <c r="C184" s="29" t="s">
        <v>920</v>
      </c>
      <c r="D184" s="29" t="s">
        <v>38</v>
      </c>
      <c r="E184" s="29" t="s">
        <v>39</v>
      </c>
      <c r="F184" s="29" t="s">
        <v>34</v>
      </c>
      <c r="G184" s="29" t="s">
        <v>37</v>
      </c>
      <c r="H184" s="29">
        <f>ROUND(Fills_Weekly[[#This Row],[Price2]],2)</f>
        <v>342.4</v>
      </c>
      <c r="I184" s="32">
        <v>18</v>
      </c>
      <c r="J184" s="29" t="s">
        <v>40</v>
      </c>
      <c r="K184" s="29" t="s">
        <v>921</v>
      </c>
      <c r="L184" s="30">
        <v>342.4</v>
      </c>
      <c r="R184" s="8"/>
      <c r="S184" s="8"/>
      <c r="T184" s="8"/>
      <c r="U184" s="8"/>
      <c r="V184" s="8"/>
    </row>
    <row r="185" spans="2:22">
      <c r="B185" s="29" t="s">
        <v>794</v>
      </c>
      <c r="C185" s="29" t="s">
        <v>918</v>
      </c>
      <c r="D185" s="29" t="s">
        <v>38</v>
      </c>
      <c r="E185" s="29" t="s">
        <v>39</v>
      </c>
      <c r="F185" s="29" t="s">
        <v>34</v>
      </c>
      <c r="G185" s="29" t="s">
        <v>37</v>
      </c>
      <c r="H185" s="29">
        <f>ROUND(Fills_Weekly[[#This Row],[Price2]],2)</f>
        <v>342.6</v>
      </c>
      <c r="I185" s="32">
        <v>57</v>
      </c>
      <c r="J185" s="29" t="s">
        <v>40</v>
      </c>
      <c r="K185" s="29" t="s">
        <v>919</v>
      </c>
      <c r="L185" s="30">
        <v>342.6</v>
      </c>
      <c r="R185" s="8"/>
      <c r="S185" s="8"/>
      <c r="T185" s="8"/>
      <c r="U185" s="8"/>
      <c r="V185" s="8"/>
    </row>
    <row r="186" spans="2:22">
      <c r="B186" s="29" t="s">
        <v>794</v>
      </c>
      <c r="C186" s="29" t="s">
        <v>916</v>
      </c>
      <c r="D186" s="29" t="s">
        <v>38</v>
      </c>
      <c r="E186" s="29" t="s">
        <v>39</v>
      </c>
      <c r="F186" s="29" t="s">
        <v>34</v>
      </c>
      <c r="G186" s="29" t="s">
        <v>37</v>
      </c>
      <c r="H186" s="29">
        <f>ROUND(Fills_Weekly[[#This Row],[Price2]],2)</f>
        <v>342.8</v>
      </c>
      <c r="I186" s="32">
        <v>55</v>
      </c>
      <c r="J186" s="29" t="s">
        <v>40</v>
      </c>
      <c r="K186" s="29" t="s">
        <v>917</v>
      </c>
      <c r="L186" s="30">
        <v>342.8</v>
      </c>
      <c r="R186" s="8"/>
      <c r="S186" s="8"/>
      <c r="T186" s="8"/>
      <c r="U186" s="8"/>
      <c r="V186" s="8"/>
    </row>
    <row r="187" spans="2:22">
      <c r="B187" s="29" t="s">
        <v>794</v>
      </c>
      <c r="C187" s="29" t="s">
        <v>914</v>
      </c>
      <c r="D187" s="29" t="s">
        <v>38</v>
      </c>
      <c r="E187" s="29" t="s">
        <v>39</v>
      </c>
      <c r="F187" s="29" t="s">
        <v>34</v>
      </c>
      <c r="G187" s="29" t="s">
        <v>37</v>
      </c>
      <c r="H187" s="29">
        <f>ROUND(Fills_Weekly[[#This Row],[Price2]],2)</f>
        <v>343</v>
      </c>
      <c r="I187" s="32">
        <v>46</v>
      </c>
      <c r="J187" s="29" t="s">
        <v>40</v>
      </c>
      <c r="K187" s="29" t="s">
        <v>915</v>
      </c>
      <c r="L187" s="30">
        <v>343</v>
      </c>
      <c r="R187" s="8"/>
      <c r="S187" s="8"/>
      <c r="T187" s="8"/>
      <c r="U187" s="8"/>
      <c r="V187" s="8"/>
    </row>
    <row r="188" spans="2:22">
      <c r="B188" s="29" t="s">
        <v>794</v>
      </c>
      <c r="C188" s="29" t="s">
        <v>912</v>
      </c>
      <c r="D188" s="29" t="s">
        <v>38</v>
      </c>
      <c r="E188" s="29" t="s">
        <v>39</v>
      </c>
      <c r="F188" s="29" t="s">
        <v>34</v>
      </c>
      <c r="G188" s="29" t="s">
        <v>37</v>
      </c>
      <c r="H188" s="29">
        <f>ROUND(Fills_Weekly[[#This Row],[Price2]],2)</f>
        <v>343</v>
      </c>
      <c r="I188" s="32">
        <v>102</v>
      </c>
      <c r="J188" s="29" t="s">
        <v>40</v>
      </c>
      <c r="K188" s="29" t="s">
        <v>913</v>
      </c>
      <c r="L188" s="30">
        <v>343</v>
      </c>
      <c r="R188" s="8"/>
      <c r="S188" s="8"/>
      <c r="T188" s="8"/>
      <c r="U188" s="8"/>
      <c r="V188" s="8"/>
    </row>
    <row r="189" spans="2:22">
      <c r="B189" s="29" t="s">
        <v>794</v>
      </c>
      <c r="C189" s="29" t="s">
        <v>910</v>
      </c>
      <c r="D189" s="29" t="s">
        <v>38</v>
      </c>
      <c r="E189" s="29" t="s">
        <v>39</v>
      </c>
      <c r="F189" s="29" t="s">
        <v>34</v>
      </c>
      <c r="G189" s="29" t="s">
        <v>37</v>
      </c>
      <c r="H189" s="29">
        <f>ROUND(Fills_Weekly[[#This Row],[Price2]],2)</f>
        <v>343.6</v>
      </c>
      <c r="I189" s="32">
        <v>101</v>
      </c>
      <c r="J189" s="29" t="s">
        <v>40</v>
      </c>
      <c r="K189" s="29" t="s">
        <v>911</v>
      </c>
      <c r="L189" s="30">
        <v>343.6</v>
      </c>
      <c r="R189" s="8"/>
      <c r="S189" s="8"/>
      <c r="T189" s="8"/>
      <c r="U189" s="8"/>
      <c r="V189" s="8"/>
    </row>
    <row r="190" spans="2:22">
      <c r="B190" s="29" t="s">
        <v>794</v>
      </c>
      <c r="C190" s="29" t="s">
        <v>908</v>
      </c>
      <c r="D190" s="29" t="s">
        <v>38</v>
      </c>
      <c r="E190" s="29" t="s">
        <v>39</v>
      </c>
      <c r="F190" s="29" t="s">
        <v>34</v>
      </c>
      <c r="G190" s="29" t="s">
        <v>37</v>
      </c>
      <c r="H190" s="29">
        <f>ROUND(Fills_Weekly[[#This Row],[Price2]],2)</f>
        <v>343.8</v>
      </c>
      <c r="I190" s="32">
        <v>172</v>
      </c>
      <c r="J190" s="29" t="s">
        <v>40</v>
      </c>
      <c r="K190" s="29" t="s">
        <v>909</v>
      </c>
      <c r="L190" s="30">
        <v>343.8</v>
      </c>
      <c r="R190" s="8"/>
      <c r="S190" s="8"/>
      <c r="T190" s="8"/>
      <c r="U190" s="8"/>
      <c r="V190" s="8"/>
    </row>
    <row r="191" spans="2:22">
      <c r="B191" s="29" t="s">
        <v>794</v>
      </c>
      <c r="C191" s="29" t="s">
        <v>905</v>
      </c>
      <c r="D191" s="29" t="s">
        <v>38</v>
      </c>
      <c r="E191" s="29" t="s">
        <v>39</v>
      </c>
      <c r="F191" s="29" t="s">
        <v>34</v>
      </c>
      <c r="G191" s="29" t="s">
        <v>37</v>
      </c>
      <c r="H191" s="29">
        <f>ROUND(Fills_Weekly[[#This Row],[Price2]],2)</f>
        <v>344</v>
      </c>
      <c r="I191" s="32">
        <v>35</v>
      </c>
      <c r="J191" s="29" t="s">
        <v>40</v>
      </c>
      <c r="K191" s="29" t="s">
        <v>907</v>
      </c>
      <c r="L191" s="30">
        <v>344</v>
      </c>
      <c r="R191" s="8"/>
      <c r="S191" s="8"/>
      <c r="T191" s="8"/>
      <c r="U191" s="8"/>
      <c r="V191" s="8"/>
    </row>
    <row r="192" spans="2:22">
      <c r="B192" s="29" t="s">
        <v>794</v>
      </c>
      <c r="C192" s="29" t="s">
        <v>905</v>
      </c>
      <c r="D192" s="29" t="s">
        <v>38</v>
      </c>
      <c r="E192" s="29" t="s">
        <v>39</v>
      </c>
      <c r="F192" s="29" t="s">
        <v>34</v>
      </c>
      <c r="G192" s="29" t="s">
        <v>37</v>
      </c>
      <c r="H192" s="29">
        <f>ROUND(Fills_Weekly[[#This Row],[Price2]],2)</f>
        <v>344</v>
      </c>
      <c r="I192" s="32">
        <v>55</v>
      </c>
      <c r="J192" s="29" t="s">
        <v>40</v>
      </c>
      <c r="K192" s="29" t="s">
        <v>906</v>
      </c>
      <c r="L192" s="30">
        <v>344</v>
      </c>
      <c r="R192" s="8"/>
      <c r="S192" s="8"/>
      <c r="T192" s="8"/>
      <c r="U192" s="8"/>
      <c r="V192" s="8"/>
    </row>
    <row r="193" spans="2:22">
      <c r="B193" s="29" t="s">
        <v>794</v>
      </c>
      <c r="C193" s="29" t="s">
        <v>903</v>
      </c>
      <c r="D193" s="29" t="s">
        <v>38</v>
      </c>
      <c r="E193" s="29" t="s">
        <v>39</v>
      </c>
      <c r="F193" s="29" t="s">
        <v>34</v>
      </c>
      <c r="G193" s="29" t="s">
        <v>37</v>
      </c>
      <c r="H193" s="29">
        <f>ROUND(Fills_Weekly[[#This Row],[Price2]],2)</f>
        <v>343.6</v>
      </c>
      <c r="I193" s="32">
        <v>1</v>
      </c>
      <c r="J193" s="29" t="s">
        <v>40</v>
      </c>
      <c r="K193" s="29" t="s">
        <v>904</v>
      </c>
      <c r="L193" s="30">
        <v>343.6</v>
      </c>
      <c r="R193" s="8"/>
      <c r="S193" s="8"/>
      <c r="T193" s="8"/>
      <c r="U193" s="8"/>
      <c r="V193" s="8"/>
    </row>
    <row r="194" spans="2:22">
      <c r="B194" s="29" t="s">
        <v>794</v>
      </c>
      <c r="C194" s="29" t="s">
        <v>901</v>
      </c>
      <c r="D194" s="29" t="s">
        <v>38</v>
      </c>
      <c r="E194" s="29" t="s">
        <v>39</v>
      </c>
      <c r="F194" s="29" t="s">
        <v>34</v>
      </c>
      <c r="G194" s="29" t="s">
        <v>37</v>
      </c>
      <c r="H194" s="29">
        <f>ROUND(Fills_Weekly[[#This Row],[Price2]],2)</f>
        <v>342.8</v>
      </c>
      <c r="I194" s="32">
        <v>1</v>
      </c>
      <c r="J194" s="29" t="s">
        <v>40</v>
      </c>
      <c r="K194" s="29" t="s">
        <v>902</v>
      </c>
      <c r="L194" s="30">
        <v>342.8</v>
      </c>
      <c r="R194" s="8"/>
      <c r="S194" s="8"/>
      <c r="T194" s="8"/>
      <c r="U194" s="8"/>
      <c r="V194" s="8"/>
    </row>
    <row r="195" spans="2:22">
      <c r="B195" s="29" t="s">
        <v>794</v>
      </c>
      <c r="C195" s="29" t="s">
        <v>899</v>
      </c>
      <c r="D195" s="29" t="s">
        <v>38</v>
      </c>
      <c r="E195" s="29" t="s">
        <v>39</v>
      </c>
      <c r="F195" s="29" t="s">
        <v>34</v>
      </c>
      <c r="G195" s="29" t="s">
        <v>37</v>
      </c>
      <c r="H195" s="29">
        <f>ROUND(Fills_Weekly[[#This Row],[Price2]],2)</f>
        <v>343.2</v>
      </c>
      <c r="I195" s="32">
        <v>78</v>
      </c>
      <c r="J195" s="29" t="s">
        <v>40</v>
      </c>
      <c r="K195" s="29" t="s">
        <v>900</v>
      </c>
      <c r="L195" s="30">
        <v>343.2</v>
      </c>
      <c r="R195" s="8"/>
      <c r="S195" s="8"/>
      <c r="T195" s="8"/>
      <c r="U195" s="8"/>
      <c r="V195" s="8"/>
    </row>
    <row r="196" spans="2:22">
      <c r="B196" s="29" t="s">
        <v>794</v>
      </c>
      <c r="C196" s="29" t="s">
        <v>897</v>
      </c>
      <c r="D196" s="29" t="s">
        <v>38</v>
      </c>
      <c r="E196" s="29" t="s">
        <v>39</v>
      </c>
      <c r="F196" s="29" t="s">
        <v>34</v>
      </c>
      <c r="G196" s="29" t="s">
        <v>37</v>
      </c>
      <c r="H196" s="29">
        <f>ROUND(Fills_Weekly[[#This Row],[Price2]],2)</f>
        <v>343</v>
      </c>
      <c r="I196" s="32">
        <v>119</v>
      </c>
      <c r="J196" s="29" t="s">
        <v>40</v>
      </c>
      <c r="K196" s="29" t="s">
        <v>898</v>
      </c>
      <c r="L196" s="30">
        <v>343</v>
      </c>
      <c r="R196" s="8"/>
      <c r="S196" s="8"/>
      <c r="T196" s="8"/>
      <c r="U196" s="8"/>
      <c r="V196" s="8"/>
    </row>
    <row r="197" spans="2:22">
      <c r="B197" s="29" t="s">
        <v>794</v>
      </c>
      <c r="C197" s="29" t="s">
        <v>895</v>
      </c>
      <c r="D197" s="29" t="s">
        <v>38</v>
      </c>
      <c r="E197" s="29" t="s">
        <v>39</v>
      </c>
      <c r="F197" s="29" t="s">
        <v>34</v>
      </c>
      <c r="G197" s="29" t="s">
        <v>37</v>
      </c>
      <c r="H197" s="29">
        <f>ROUND(Fills_Weekly[[#This Row],[Price2]],2)</f>
        <v>343.4</v>
      </c>
      <c r="I197" s="32">
        <v>162</v>
      </c>
      <c r="J197" s="29" t="s">
        <v>40</v>
      </c>
      <c r="K197" s="29" t="s">
        <v>896</v>
      </c>
      <c r="L197" s="30">
        <v>343.4</v>
      </c>
      <c r="R197" s="8"/>
      <c r="S197" s="8"/>
      <c r="T197" s="8"/>
      <c r="U197" s="8"/>
      <c r="V197" s="8"/>
    </row>
    <row r="198" spans="2:22">
      <c r="B198" s="29" t="s">
        <v>794</v>
      </c>
      <c r="C198" s="29" t="s">
        <v>893</v>
      </c>
      <c r="D198" s="29" t="s">
        <v>38</v>
      </c>
      <c r="E198" s="29" t="s">
        <v>39</v>
      </c>
      <c r="F198" s="29" t="s">
        <v>34</v>
      </c>
      <c r="G198" s="29" t="s">
        <v>37</v>
      </c>
      <c r="H198" s="29">
        <f>ROUND(Fills_Weekly[[#This Row],[Price2]],2)</f>
        <v>344.6</v>
      </c>
      <c r="I198" s="32">
        <v>62</v>
      </c>
      <c r="J198" s="29" t="s">
        <v>40</v>
      </c>
      <c r="K198" s="29" t="s">
        <v>894</v>
      </c>
      <c r="L198" s="30">
        <v>344.6</v>
      </c>
      <c r="R198" s="8"/>
      <c r="S198" s="8"/>
      <c r="T198" s="8"/>
      <c r="U198" s="8"/>
      <c r="V198" s="8"/>
    </row>
    <row r="199" spans="2:22">
      <c r="B199" s="29" t="s">
        <v>794</v>
      </c>
      <c r="C199" s="29" t="s">
        <v>891</v>
      </c>
      <c r="D199" s="29" t="s">
        <v>38</v>
      </c>
      <c r="E199" s="29" t="s">
        <v>39</v>
      </c>
      <c r="F199" s="29" t="s">
        <v>34</v>
      </c>
      <c r="G199" s="29" t="s">
        <v>37</v>
      </c>
      <c r="H199" s="29">
        <f>ROUND(Fills_Weekly[[#This Row],[Price2]],2)</f>
        <v>344.8</v>
      </c>
      <c r="I199" s="32">
        <v>117</v>
      </c>
      <c r="J199" s="29" t="s">
        <v>40</v>
      </c>
      <c r="K199" s="29" t="s">
        <v>892</v>
      </c>
      <c r="L199" s="30">
        <v>344.8</v>
      </c>
      <c r="R199" s="8"/>
      <c r="S199" s="8"/>
      <c r="T199" s="8"/>
      <c r="U199" s="8"/>
      <c r="V199" s="8"/>
    </row>
    <row r="200" spans="2:22">
      <c r="B200" s="29" t="s">
        <v>794</v>
      </c>
      <c r="C200" s="29" t="s">
        <v>889</v>
      </c>
      <c r="D200" s="29" t="s">
        <v>38</v>
      </c>
      <c r="E200" s="29" t="s">
        <v>39</v>
      </c>
      <c r="F200" s="29" t="s">
        <v>34</v>
      </c>
      <c r="G200" s="29" t="s">
        <v>37</v>
      </c>
      <c r="H200" s="29">
        <f>ROUND(Fills_Weekly[[#This Row],[Price2]],2)</f>
        <v>345</v>
      </c>
      <c r="I200" s="32">
        <v>176</v>
      </c>
      <c r="J200" s="29" t="s">
        <v>40</v>
      </c>
      <c r="K200" s="29" t="s">
        <v>890</v>
      </c>
      <c r="L200" s="30">
        <v>345</v>
      </c>
      <c r="R200" s="8"/>
      <c r="S200" s="8"/>
      <c r="T200" s="8"/>
      <c r="U200" s="8"/>
      <c r="V200" s="8"/>
    </row>
    <row r="201" spans="2:22">
      <c r="B201" s="29" t="s">
        <v>794</v>
      </c>
      <c r="C201" s="29" t="s">
        <v>886</v>
      </c>
      <c r="D201" s="29" t="s">
        <v>38</v>
      </c>
      <c r="E201" s="29" t="s">
        <v>39</v>
      </c>
      <c r="F201" s="29" t="s">
        <v>34</v>
      </c>
      <c r="G201" s="29" t="s">
        <v>37</v>
      </c>
      <c r="H201" s="29">
        <f>ROUND(Fills_Weekly[[#This Row],[Price2]],2)</f>
        <v>345.4</v>
      </c>
      <c r="I201" s="32">
        <v>61</v>
      </c>
      <c r="J201" s="29" t="s">
        <v>40</v>
      </c>
      <c r="K201" s="29" t="s">
        <v>888</v>
      </c>
      <c r="L201" s="30">
        <v>345.4</v>
      </c>
      <c r="R201" s="8"/>
      <c r="S201" s="8"/>
      <c r="T201" s="8"/>
      <c r="U201" s="8"/>
      <c r="V201" s="8"/>
    </row>
    <row r="202" spans="2:22">
      <c r="B202" s="29" t="s">
        <v>794</v>
      </c>
      <c r="C202" s="29" t="s">
        <v>886</v>
      </c>
      <c r="D202" s="29" t="s">
        <v>38</v>
      </c>
      <c r="E202" s="29" t="s">
        <v>39</v>
      </c>
      <c r="F202" s="29" t="s">
        <v>34</v>
      </c>
      <c r="G202" s="29" t="s">
        <v>37</v>
      </c>
      <c r="H202" s="29">
        <f>ROUND(Fills_Weekly[[#This Row],[Price2]],2)</f>
        <v>345.4</v>
      </c>
      <c r="I202" s="32">
        <v>6</v>
      </c>
      <c r="J202" s="29" t="s">
        <v>40</v>
      </c>
      <c r="K202" s="29" t="s">
        <v>887</v>
      </c>
      <c r="L202" s="30">
        <v>345.4</v>
      </c>
      <c r="R202" s="8"/>
      <c r="S202" s="8"/>
      <c r="T202" s="8"/>
      <c r="U202" s="8"/>
      <c r="V202" s="8"/>
    </row>
    <row r="203" spans="2:22">
      <c r="B203" s="29" t="s">
        <v>794</v>
      </c>
      <c r="C203" s="29" t="s">
        <v>884</v>
      </c>
      <c r="D203" s="29" t="s">
        <v>38</v>
      </c>
      <c r="E203" s="29" t="s">
        <v>39</v>
      </c>
      <c r="F203" s="29" t="s">
        <v>34</v>
      </c>
      <c r="G203" s="29" t="s">
        <v>37</v>
      </c>
      <c r="H203" s="29">
        <f>ROUND(Fills_Weekly[[#This Row],[Price2]],2)</f>
        <v>343.8</v>
      </c>
      <c r="I203" s="32">
        <v>107</v>
      </c>
      <c r="J203" s="29" t="s">
        <v>40</v>
      </c>
      <c r="K203" s="29" t="s">
        <v>885</v>
      </c>
      <c r="L203" s="30">
        <v>343.8</v>
      </c>
      <c r="R203" s="8"/>
      <c r="S203" s="8"/>
      <c r="T203" s="8"/>
      <c r="U203" s="8"/>
      <c r="V203" s="8"/>
    </row>
    <row r="204" spans="2:22">
      <c r="B204" s="29" t="s">
        <v>794</v>
      </c>
      <c r="C204" s="29" t="s">
        <v>882</v>
      </c>
      <c r="D204" s="29" t="s">
        <v>38</v>
      </c>
      <c r="E204" s="29" t="s">
        <v>39</v>
      </c>
      <c r="F204" s="29" t="s">
        <v>34</v>
      </c>
      <c r="G204" s="29" t="s">
        <v>37</v>
      </c>
      <c r="H204" s="29">
        <f>ROUND(Fills_Weekly[[#This Row],[Price2]],2)</f>
        <v>343.6</v>
      </c>
      <c r="I204" s="32">
        <v>144</v>
      </c>
      <c r="J204" s="29" t="s">
        <v>40</v>
      </c>
      <c r="K204" s="29" t="s">
        <v>883</v>
      </c>
      <c r="L204" s="30">
        <v>343.6</v>
      </c>
      <c r="R204" s="8"/>
      <c r="S204" s="8"/>
      <c r="T204" s="8"/>
      <c r="U204" s="8"/>
      <c r="V204" s="8"/>
    </row>
    <row r="205" spans="2:22">
      <c r="B205" s="29" t="s">
        <v>794</v>
      </c>
      <c r="C205" s="29" t="s">
        <v>880</v>
      </c>
      <c r="D205" s="29" t="s">
        <v>38</v>
      </c>
      <c r="E205" s="29" t="s">
        <v>39</v>
      </c>
      <c r="F205" s="29" t="s">
        <v>34</v>
      </c>
      <c r="G205" s="29" t="s">
        <v>37</v>
      </c>
      <c r="H205" s="29">
        <f>ROUND(Fills_Weekly[[#This Row],[Price2]],2)</f>
        <v>343.8</v>
      </c>
      <c r="I205" s="32">
        <v>74</v>
      </c>
      <c r="J205" s="29" t="s">
        <v>40</v>
      </c>
      <c r="K205" s="29" t="s">
        <v>881</v>
      </c>
      <c r="L205" s="30">
        <v>343.8</v>
      </c>
      <c r="R205" s="8"/>
      <c r="S205" s="8"/>
      <c r="T205" s="8"/>
      <c r="U205" s="8"/>
      <c r="V205" s="8"/>
    </row>
    <row r="206" spans="2:22">
      <c r="B206" s="29" t="s">
        <v>794</v>
      </c>
      <c r="C206" s="29" t="s">
        <v>878</v>
      </c>
      <c r="D206" s="29" t="s">
        <v>38</v>
      </c>
      <c r="E206" s="29" t="s">
        <v>39</v>
      </c>
      <c r="F206" s="29" t="s">
        <v>34</v>
      </c>
      <c r="G206" s="29" t="s">
        <v>37</v>
      </c>
      <c r="H206" s="29">
        <f>ROUND(Fills_Weekly[[#This Row],[Price2]],2)</f>
        <v>342.6</v>
      </c>
      <c r="I206" s="32">
        <v>63</v>
      </c>
      <c r="J206" s="29" t="s">
        <v>40</v>
      </c>
      <c r="K206" s="29" t="s">
        <v>879</v>
      </c>
      <c r="L206" s="30">
        <v>342.6</v>
      </c>
      <c r="R206" s="8"/>
      <c r="S206" s="8"/>
      <c r="T206" s="8"/>
      <c r="U206" s="8"/>
      <c r="V206" s="8"/>
    </row>
    <row r="207" spans="2:22">
      <c r="B207" s="29" t="s">
        <v>794</v>
      </c>
      <c r="C207" s="29" t="s">
        <v>876</v>
      </c>
      <c r="D207" s="29" t="s">
        <v>38</v>
      </c>
      <c r="E207" s="29" t="s">
        <v>39</v>
      </c>
      <c r="F207" s="29" t="s">
        <v>34</v>
      </c>
      <c r="G207" s="29" t="s">
        <v>37</v>
      </c>
      <c r="H207" s="29">
        <f>ROUND(Fills_Weekly[[#This Row],[Price2]],2)</f>
        <v>342.2</v>
      </c>
      <c r="I207" s="32">
        <v>43</v>
      </c>
      <c r="J207" s="29" t="s">
        <v>40</v>
      </c>
      <c r="K207" s="29" t="s">
        <v>877</v>
      </c>
      <c r="L207" s="30">
        <v>342.2</v>
      </c>
      <c r="R207" s="8"/>
      <c r="S207" s="8"/>
      <c r="T207" s="8"/>
      <c r="U207" s="8"/>
      <c r="V207" s="8"/>
    </row>
    <row r="208" spans="2:22">
      <c r="B208" s="29" t="s">
        <v>794</v>
      </c>
      <c r="C208" s="29" t="s">
        <v>874</v>
      </c>
      <c r="D208" s="29" t="s">
        <v>38</v>
      </c>
      <c r="E208" s="29" t="s">
        <v>39</v>
      </c>
      <c r="F208" s="29" t="s">
        <v>34</v>
      </c>
      <c r="G208" s="29" t="s">
        <v>37</v>
      </c>
      <c r="H208" s="29">
        <f>ROUND(Fills_Weekly[[#This Row],[Price2]],2)</f>
        <v>342.4</v>
      </c>
      <c r="I208" s="32">
        <v>276</v>
      </c>
      <c r="J208" s="29" t="s">
        <v>40</v>
      </c>
      <c r="K208" s="29" t="s">
        <v>875</v>
      </c>
      <c r="L208" s="30">
        <v>342.4</v>
      </c>
      <c r="R208" s="8"/>
      <c r="S208" s="8"/>
      <c r="T208" s="8"/>
      <c r="U208" s="8"/>
      <c r="V208" s="8"/>
    </row>
    <row r="209" spans="2:22">
      <c r="B209" s="29" t="s">
        <v>794</v>
      </c>
      <c r="C209" s="29" t="s">
        <v>872</v>
      </c>
      <c r="D209" s="29" t="s">
        <v>38</v>
      </c>
      <c r="E209" s="29" t="s">
        <v>39</v>
      </c>
      <c r="F209" s="29" t="s">
        <v>34</v>
      </c>
      <c r="G209" s="29" t="s">
        <v>37</v>
      </c>
      <c r="H209" s="29">
        <f>ROUND(Fills_Weekly[[#This Row],[Price2]],2)</f>
        <v>341.8</v>
      </c>
      <c r="I209" s="32">
        <v>113</v>
      </c>
      <c r="J209" s="29" t="s">
        <v>40</v>
      </c>
      <c r="K209" s="29" t="s">
        <v>873</v>
      </c>
      <c r="L209" s="30">
        <v>341.8</v>
      </c>
      <c r="R209" s="8"/>
      <c r="S209" s="8"/>
      <c r="T209" s="8"/>
      <c r="U209" s="8"/>
      <c r="V209" s="8"/>
    </row>
    <row r="210" spans="2:22">
      <c r="B210" s="29" t="s">
        <v>794</v>
      </c>
      <c r="C210" s="29" t="s">
        <v>870</v>
      </c>
      <c r="D210" s="29" t="s">
        <v>38</v>
      </c>
      <c r="E210" s="29" t="s">
        <v>39</v>
      </c>
      <c r="F210" s="29" t="s">
        <v>34</v>
      </c>
      <c r="G210" s="29" t="s">
        <v>37</v>
      </c>
      <c r="H210" s="29">
        <f>ROUND(Fills_Weekly[[#This Row],[Price2]],2)</f>
        <v>341.2</v>
      </c>
      <c r="I210" s="32">
        <v>15</v>
      </c>
      <c r="J210" s="29" t="s">
        <v>40</v>
      </c>
      <c r="K210" s="29" t="s">
        <v>871</v>
      </c>
      <c r="L210" s="30">
        <v>341.2</v>
      </c>
      <c r="R210" s="8"/>
      <c r="S210" s="8"/>
      <c r="T210" s="8"/>
      <c r="U210" s="8"/>
      <c r="V210" s="8"/>
    </row>
    <row r="211" spans="2:22">
      <c r="B211" s="29" t="s">
        <v>794</v>
      </c>
      <c r="C211" s="29" t="s">
        <v>868</v>
      </c>
      <c r="D211" s="29" t="s">
        <v>38</v>
      </c>
      <c r="E211" s="29" t="s">
        <v>39</v>
      </c>
      <c r="F211" s="29" t="s">
        <v>34</v>
      </c>
      <c r="G211" s="29" t="s">
        <v>37</v>
      </c>
      <c r="H211" s="29">
        <f>ROUND(Fills_Weekly[[#This Row],[Price2]],2)</f>
        <v>341.4</v>
      </c>
      <c r="I211" s="32">
        <v>335</v>
      </c>
      <c r="J211" s="29" t="s">
        <v>40</v>
      </c>
      <c r="K211" s="29" t="s">
        <v>869</v>
      </c>
      <c r="L211" s="30">
        <v>341.4</v>
      </c>
      <c r="R211" s="8"/>
      <c r="S211" s="8"/>
      <c r="T211" s="8"/>
      <c r="U211" s="8"/>
      <c r="V211" s="8"/>
    </row>
    <row r="212" spans="2:22">
      <c r="B212" s="29" t="s">
        <v>794</v>
      </c>
      <c r="C212" s="29" t="s">
        <v>866</v>
      </c>
      <c r="D212" s="29" t="s">
        <v>38</v>
      </c>
      <c r="E212" s="29" t="s">
        <v>39</v>
      </c>
      <c r="F212" s="29" t="s">
        <v>34</v>
      </c>
      <c r="G212" s="29" t="s">
        <v>37</v>
      </c>
      <c r="H212" s="29">
        <f>ROUND(Fills_Weekly[[#This Row],[Price2]],2)</f>
        <v>341</v>
      </c>
      <c r="I212" s="32">
        <v>68</v>
      </c>
      <c r="J212" s="29" t="s">
        <v>40</v>
      </c>
      <c r="K212" s="29" t="s">
        <v>867</v>
      </c>
      <c r="L212" s="30">
        <v>341</v>
      </c>
      <c r="R212" s="8"/>
      <c r="S212" s="8"/>
      <c r="T212" s="8"/>
      <c r="U212" s="8"/>
      <c r="V212" s="8"/>
    </row>
    <row r="213" spans="2:22">
      <c r="B213" s="29" t="s">
        <v>794</v>
      </c>
      <c r="C213" s="29" t="s">
        <v>864</v>
      </c>
      <c r="D213" s="29" t="s">
        <v>38</v>
      </c>
      <c r="E213" s="29" t="s">
        <v>39</v>
      </c>
      <c r="F213" s="29" t="s">
        <v>34</v>
      </c>
      <c r="G213" s="29" t="s">
        <v>37</v>
      </c>
      <c r="H213" s="29">
        <f>ROUND(Fills_Weekly[[#This Row],[Price2]],2)</f>
        <v>340.8</v>
      </c>
      <c r="I213" s="32">
        <v>111</v>
      </c>
      <c r="J213" s="29" t="s">
        <v>40</v>
      </c>
      <c r="K213" s="29" t="s">
        <v>865</v>
      </c>
      <c r="L213" s="30">
        <v>340.8</v>
      </c>
      <c r="R213" s="8"/>
      <c r="S213" s="8"/>
      <c r="T213" s="8"/>
      <c r="U213" s="8"/>
      <c r="V213" s="8"/>
    </row>
    <row r="214" spans="2:22">
      <c r="B214" s="29" t="s">
        <v>794</v>
      </c>
      <c r="C214" s="29" t="s">
        <v>526</v>
      </c>
      <c r="D214" s="29" t="s">
        <v>38</v>
      </c>
      <c r="E214" s="29" t="s">
        <v>39</v>
      </c>
      <c r="F214" s="29" t="s">
        <v>34</v>
      </c>
      <c r="G214" s="29" t="s">
        <v>37</v>
      </c>
      <c r="H214" s="29">
        <f>ROUND(Fills_Weekly[[#This Row],[Price2]],2)</f>
        <v>338.8</v>
      </c>
      <c r="I214" s="32">
        <v>54</v>
      </c>
      <c r="J214" s="29" t="s">
        <v>40</v>
      </c>
      <c r="K214" s="29" t="s">
        <v>863</v>
      </c>
      <c r="L214" s="30">
        <v>338.8</v>
      </c>
      <c r="R214" s="8"/>
      <c r="S214" s="8"/>
      <c r="T214" s="8"/>
      <c r="U214" s="8"/>
      <c r="V214" s="8"/>
    </row>
    <row r="215" spans="2:22">
      <c r="B215" s="29" t="s">
        <v>794</v>
      </c>
      <c r="C215" s="29" t="s">
        <v>861</v>
      </c>
      <c r="D215" s="29" t="s">
        <v>38</v>
      </c>
      <c r="E215" s="29" t="s">
        <v>39</v>
      </c>
      <c r="F215" s="29" t="s">
        <v>34</v>
      </c>
      <c r="G215" s="29" t="s">
        <v>37</v>
      </c>
      <c r="H215" s="29">
        <f>ROUND(Fills_Weekly[[#This Row],[Price2]],2)</f>
        <v>339.8</v>
      </c>
      <c r="I215" s="32">
        <v>56</v>
      </c>
      <c r="J215" s="29" t="s">
        <v>40</v>
      </c>
      <c r="K215" s="29" t="s">
        <v>862</v>
      </c>
      <c r="L215" s="30">
        <v>339.8</v>
      </c>
      <c r="R215" s="8"/>
      <c r="S215" s="8"/>
      <c r="T215" s="8"/>
      <c r="U215" s="8"/>
      <c r="V215" s="8"/>
    </row>
    <row r="216" spans="2:22">
      <c r="B216" s="29" t="s">
        <v>794</v>
      </c>
      <c r="C216" s="29" t="s">
        <v>859</v>
      </c>
      <c r="D216" s="29" t="s">
        <v>38</v>
      </c>
      <c r="E216" s="29" t="s">
        <v>39</v>
      </c>
      <c r="F216" s="29" t="s">
        <v>34</v>
      </c>
      <c r="G216" s="29" t="s">
        <v>37</v>
      </c>
      <c r="H216" s="29">
        <f>ROUND(Fills_Weekly[[#This Row],[Price2]],2)</f>
        <v>341</v>
      </c>
      <c r="I216" s="32">
        <v>57</v>
      </c>
      <c r="J216" s="29" t="s">
        <v>40</v>
      </c>
      <c r="K216" s="29" t="s">
        <v>860</v>
      </c>
      <c r="L216" s="30">
        <v>341</v>
      </c>
      <c r="R216" s="8"/>
      <c r="S216" s="8"/>
      <c r="T216" s="8"/>
      <c r="U216" s="8"/>
      <c r="V216" s="8"/>
    </row>
    <row r="217" spans="2:22">
      <c r="B217" s="29" t="s">
        <v>794</v>
      </c>
      <c r="C217" s="29" t="s">
        <v>857</v>
      </c>
      <c r="D217" s="29" t="s">
        <v>38</v>
      </c>
      <c r="E217" s="29" t="s">
        <v>39</v>
      </c>
      <c r="F217" s="29" t="s">
        <v>34</v>
      </c>
      <c r="G217" s="29" t="s">
        <v>37</v>
      </c>
      <c r="H217" s="29">
        <f>ROUND(Fills_Weekly[[#This Row],[Price2]],2)</f>
        <v>342.2</v>
      </c>
      <c r="I217" s="32">
        <v>64</v>
      </c>
      <c r="J217" s="29" t="s">
        <v>40</v>
      </c>
      <c r="K217" s="29" t="s">
        <v>858</v>
      </c>
      <c r="L217" s="30">
        <v>342.2</v>
      </c>
      <c r="R217" s="8"/>
      <c r="S217" s="8"/>
      <c r="T217" s="8"/>
      <c r="U217" s="8"/>
      <c r="V217" s="8"/>
    </row>
    <row r="218" spans="2:22">
      <c r="B218" s="29" t="s">
        <v>794</v>
      </c>
      <c r="C218" s="29" t="s">
        <v>855</v>
      </c>
      <c r="D218" s="29" t="s">
        <v>38</v>
      </c>
      <c r="E218" s="29" t="s">
        <v>39</v>
      </c>
      <c r="F218" s="29" t="s">
        <v>34</v>
      </c>
      <c r="G218" s="29" t="s">
        <v>37</v>
      </c>
      <c r="H218" s="29">
        <f>ROUND(Fills_Weekly[[#This Row],[Price2]],2)</f>
        <v>342.4</v>
      </c>
      <c r="I218" s="32">
        <v>61</v>
      </c>
      <c r="J218" s="29" t="s">
        <v>40</v>
      </c>
      <c r="K218" s="29" t="s">
        <v>856</v>
      </c>
      <c r="L218" s="30">
        <v>342.4</v>
      </c>
      <c r="R218" s="8"/>
      <c r="S218" s="8"/>
      <c r="T218" s="8"/>
      <c r="U218" s="8"/>
      <c r="V218" s="8"/>
    </row>
    <row r="219" spans="2:22">
      <c r="B219" s="29" t="s">
        <v>794</v>
      </c>
      <c r="C219" s="29" t="s">
        <v>853</v>
      </c>
      <c r="D219" s="29" t="s">
        <v>38</v>
      </c>
      <c r="E219" s="29" t="s">
        <v>39</v>
      </c>
      <c r="F219" s="29" t="s">
        <v>34</v>
      </c>
      <c r="G219" s="29" t="s">
        <v>37</v>
      </c>
      <c r="H219" s="29">
        <f>ROUND(Fills_Weekly[[#This Row],[Price2]],2)</f>
        <v>343.2</v>
      </c>
      <c r="I219" s="32">
        <v>54</v>
      </c>
      <c r="J219" s="29" t="s">
        <v>40</v>
      </c>
      <c r="K219" s="29" t="s">
        <v>854</v>
      </c>
      <c r="L219" s="30">
        <v>343.2</v>
      </c>
      <c r="R219" s="8"/>
      <c r="S219" s="8"/>
      <c r="T219" s="8"/>
      <c r="U219" s="8"/>
      <c r="V219" s="8"/>
    </row>
    <row r="220" spans="2:22">
      <c r="B220" s="29" t="s">
        <v>794</v>
      </c>
      <c r="C220" s="29" t="s">
        <v>851</v>
      </c>
      <c r="D220" s="29" t="s">
        <v>38</v>
      </c>
      <c r="E220" s="29" t="s">
        <v>39</v>
      </c>
      <c r="F220" s="29" t="s">
        <v>34</v>
      </c>
      <c r="G220" s="29" t="s">
        <v>37</v>
      </c>
      <c r="H220" s="29">
        <f>ROUND(Fills_Weekly[[#This Row],[Price2]],2)</f>
        <v>343.6</v>
      </c>
      <c r="I220" s="32">
        <v>59</v>
      </c>
      <c r="J220" s="29" t="s">
        <v>40</v>
      </c>
      <c r="K220" s="29" t="s">
        <v>852</v>
      </c>
      <c r="L220" s="30">
        <v>343.6</v>
      </c>
      <c r="R220" s="8"/>
      <c r="S220" s="8"/>
      <c r="T220" s="8"/>
      <c r="U220" s="8"/>
      <c r="V220" s="8"/>
    </row>
    <row r="221" spans="2:22">
      <c r="B221" s="29" t="s">
        <v>794</v>
      </c>
      <c r="C221" s="29" t="s">
        <v>849</v>
      </c>
      <c r="D221" s="29" t="s">
        <v>38</v>
      </c>
      <c r="E221" s="29" t="s">
        <v>39</v>
      </c>
      <c r="F221" s="29" t="s">
        <v>34</v>
      </c>
      <c r="G221" s="29" t="s">
        <v>37</v>
      </c>
      <c r="H221" s="29">
        <f>ROUND(Fills_Weekly[[#This Row],[Price2]],2)</f>
        <v>344.2</v>
      </c>
      <c r="I221" s="32">
        <v>171</v>
      </c>
      <c r="J221" s="29" t="s">
        <v>40</v>
      </c>
      <c r="K221" s="29" t="s">
        <v>850</v>
      </c>
      <c r="L221" s="30">
        <v>344.2</v>
      </c>
      <c r="R221" s="8"/>
      <c r="S221" s="8"/>
      <c r="T221" s="8"/>
      <c r="U221" s="8"/>
      <c r="V221" s="8"/>
    </row>
    <row r="222" spans="2:22">
      <c r="B222" s="29" t="s">
        <v>794</v>
      </c>
      <c r="C222" s="29" t="s">
        <v>847</v>
      </c>
      <c r="D222" s="29" t="s">
        <v>38</v>
      </c>
      <c r="E222" s="29" t="s">
        <v>39</v>
      </c>
      <c r="F222" s="29" t="s">
        <v>34</v>
      </c>
      <c r="G222" s="29" t="s">
        <v>37</v>
      </c>
      <c r="H222" s="29">
        <f>ROUND(Fills_Weekly[[#This Row],[Price2]],2)</f>
        <v>343.2</v>
      </c>
      <c r="I222" s="32">
        <v>133</v>
      </c>
      <c r="J222" s="29" t="s">
        <v>40</v>
      </c>
      <c r="K222" s="29" t="s">
        <v>848</v>
      </c>
      <c r="L222" s="30">
        <v>343.2</v>
      </c>
      <c r="R222" s="8"/>
      <c r="S222" s="8"/>
      <c r="T222" s="8"/>
      <c r="U222" s="8"/>
      <c r="V222" s="8"/>
    </row>
    <row r="223" spans="2:22">
      <c r="B223" s="29" t="s">
        <v>794</v>
      </c>
      <c r="C223" s="29" t="s">
        <v>845</v>
      </c>
      <c r="D223" s="29" t="s">
        <v>38</v>
      </c>
      <c r="E223" s="29" t="s">
        <v>39</v>
      </c>
      <c r="F223" s="29" t="s">
        <v>34</v>
      </c>
      <c r="G223" s="29" t="s">
        <v>37</v>
      </c>
      <c r="H223" s="29">
        <f>ROUND(Fills_Weekly[[#This Row],[Price2]],2)</f>
        <v>343.4</v>
      </c>
      <c r="I223" s="32">
        <v>87</v>
      </c>
      <c r="J223" s="29" t="s">
        <v>40</v>
      </c>
      <c r="K223" s="29" t="s">
        <v>846</v>
      </c>
      <c r="L223" s="30">
        <v>343.4</v>
      </c>
      <c r="R223" s="8"/>
      <c r="S223" s="8"/>
      <c r="T223" s="8"/>
      <c r="U223" s="8"/>
      <c r="V223" s="8"/>
    </row>
    <row r="224" spans="2:22">
      <c r="B224" s="29" t="s">
        <v>794</v>
      </c>
      <c r="C224" s="29" t="s">
        <v>843</v>
      </c>
      <c r="D224" s="29" t="s">
        <v>38</v>
      </c>
      <c r="E224" s="29" t="s">
        <v>39</v>
      </c>
      <c r="F224" s="29" t="s">
        <v>34</v>
      </c>
      <c r="G224" s="29" t="s">
        <v>37</v>
      </c>
      <c r="H224" s="29">
        <f>ROUND(Fills_Weekly[[#This Row],[Price2]],2)</f>
        <v>342.6</v>
      </c>
      <c r="I224" s="32">
        <v>140</v>
      </c>
      <c r="J224" s="29" t="s">
        <v>40</v>
      </c>
      <c r="K224" s="29" t="s">
        <v>844</v>
      </c>
      <c r="L224" s="30">
        <v>342.6</v>
      </c>
      <c r="R224" s="8"/>
      <c r="S224" s="8"/>
      <c r="T224" s="8"/>
      <c r="U224" s="8"/>
      <c r="V224" s="8"/>
    </row>
    <row r="225" spans="2:23">
      <c r="B225" s="29" t="s">
        <v>794</v>
      </c>
      <c r="C225" s="29" t="s">
        <v>841</v>
      </c>
      <c r="D225" s="29" t="s">
        <v>38</v>
      </c>
      <c r="E225" s="29" t="s">
        <v>39</v>
      </c>
      <c r="F225" s="29" t="s">
        <v>34</v>
      </c>
      <c r="G225" s="29" t="s">
        <v>37</v>
      </c>
      <c r="H225" s="29">
        <f>ROUND(Fills_Weekly[[#This Row],[Price2]],2)</f>
        <v>341</v>
      </c>
      <c r="I225" s="32">
        <v>61</v>
      </c>
      <c r="J225" s="29" t="s">
        <v>40</v>
      </c>
      <c r="K225" s="29" t="s">
        <v>842</v>
      </c>
      <c r="L225" s="30">
        <v>341</v>
      </c>
      <c r="R225" s="8"/>
      <c r="S225" s="8"/>
      <c r="T225" s="8"/>
      <c r="U225" s="8"/>
      <c r="V225" s="8"/>
    </row>
    <row r="226" spans="2:23">
      <c r="B226" s="29" t="s">
        <v>794</v>
      </c>
      <c r="C226" s="29" t="s">
        <v>839</v>
      </c>
      <c r="D226" s="29" t="s">
        <v>38</v>
      </c>
      <c r="E226" s="29" t="s">
        <v>39</v>
      </c>
      <c r="F226" s="29" t="s">
        <v>34</v>
      </c>
      <c r="G226" s="29" t="s">
        <v>37</v>
      </c>
      <c r="H226" s="29">
        <f>ROUND(Fills_Weekly[[#This Row],[Price2]],2)</f>
        <v>340.6</v>
      </c>
      <c r="I226" s="32">
        <v>29</v>
      </c>
      <c r="J226" s="29" t="s">
        <v>40</v>
      </c>
      <c r="K226" s="29" t="s">
        <v>840</v>
      </c>
      <c r="L226" s="30">
        <v>340.6</v>
      </c>
      <c r="R226" s="8"/>
      <c r="S226" s="8"/>
      <c r="T226" s="8"/>
      <c r="U226" s="8"/>
      <c r="V226" s="8"/>
    </row>
    <row r="227" spans="2:23">
      <c r="B227" s="29" t="s">
        <v>794</v>
      </c>
      <c r="C227" s="29" t="s">
        <v>837</v>
      </c>
      <c r="D227" s="29" t="s">
        <v>38</v>
      </c>
      <c r="E227" s="29" t="s">
        <v>39</v>
      </c>
      <c r="F227" s="29" t="s">
        <v>34</v>
      </c>
      <c r="G227" s="29" t="s">
        <v>37</v>
      </c>
      <c r="H227" s="29">
        <f>ROUND(Fills_Weekly[[#This Row],[Price2]],2)</f>
        <v>341</v>
      </c>
      <c r="I227" s="32">
        <v>89</v>
      </c>
      <c r="J227" s="29" t="s">
        <v>40</v>
      </c>
      <c r="K227" s="29" t="s">
        <v>838</v>
      </c>
      <c r="L227" s="30">
        <v>341</v>
      </c>
      <c r="W227" s="24"/>
    </row>
    <row r="228" spans="2:23">
      <c r="B228" s="29" t="s">
        <v>794</v>
      </c>
      <c r="C228" s="29" t="s">
        <v>834</v>
      </c>
      <c r="D228" s="29" t="s">
        <v>38</v>
      </c>
      <c r="E228" s="29" t="s">
        <v>39</v>
      </c>
      <c r="F228" s="29" t="s">
        <v>34</v>
      </c>
      <c r="G228" s="29" t="s">
        <v>37</v>
      </c>
      <c r="H228" s="29">
        <f>ROUND(Fills_Weekly[[#This Row],[Price2]],2)</f>
        <v>341</v>
      </c>
      <c r="I228" s="32">
        <v>14</v>
      </c>
      <c r="J228" s="29" t="s">
        <v>40</v>
      </c>
      <c r="K228" s="29" t="s">
        <v>836</v>
      </c>
      <c r="L228" s="30">
        <v>341</v>
      </c>
      <c r="W228" s="24"/>
    </row>
    <row r="229" spans="2:23">
      <c r="B229" s="29" t="s">
        <v>794</v>
      </c>
      <c r="C229" s="29" t="s">
        <v>834</v>
      </c>
      <c r="D229" s="29" t="s">
        <v>38</v>
      </c>
      <c r="E229" s="29" t="s">
        <v>39</v>
      </c>
      <c r="F229" s="29" t="s">
        <v>34</v>
      </c>
      <c r="G229" s="29" t="s">
        <v>37</v>
      </c>
      <c r="H229" s="29">
        <f>ROUND(Fills_Weekly[[#This Row],[Price2]],2)</f>
        <v>341</v>
      </c>
      <c r="I229" s="32">
        <v>23</v>
      </c>
      <c r="J229" s="29" t="s">
        <v>40</v>
      </c>
      <c r="K229" s="29" t="s">
        <v>835</v>
      </c>
      <c r="L229" s="30">
        <v>341</v>
      </c>
      <c r="W229" s="24"/>
    </row>
    <row r="230" spans="2:23">
      <c r="B230" s="29" t="s">
        <v>794</v>
      </c>
      <c r="C230" s="29" t="s">
        <v>832</v>
      </c>
      <c r="D230" s="29" t="s">
        <v>38</v>
      </c>
      <c r="E230" s="29" t="s">
        <v>39</v>
      </c>
      <c r="F230" s="29" t="s">
        <v>34</v>
      </c>
      <c r="G230" s="29" t="s">
        <v>37</v>
      </c>
      <c r="H230" s="29">
        <f>ROUND(Fills_Weekly[[#This Row],[Price2]],2)</f>
        <v>339.2</v>
      </c>
      <c r="I230" s="32">
        <v>53</v>
      </c>
      <c r="J230" s="29" t="s">
        <v>40</v>
      </c>
      <c r="K230" s="29" t="s">
        <v>833</v>
      </c>
      <c r="L230" s="30">
        <v>339.2</v>
      </c>
      <c r="W230" s="24"/>
    </row>
    <row r="231" spans="2:23">
      <c r="B231" s="29" t="s">
        <v>794</v>
      </c>
      <c r="C231" s="29" t="s">
        <v>830</v>
      </c>
      <c r="D231" s="29" t="s">
        <v>38</v>
      </c>
      <c r="E231" s="29" t="s">
        <v>39</v>
      </c>
      <c r="F231" s="29" t="s">
        <v>34</v>
      </c>
      <c r="G231" s="29" t="s">
        <v>37</v>
      </c>
      <c r="H231" s="29">
        <f>ROUND(Fills_Weekly[[#This Row],[Price2]],2)</f>
        <v>339.2</v>
      </c>
      <c r="I231" s="32">
        <v>4</v>
      </c>
      <c r="J231" s="29" t="s">
        <v>40</v>
      </c>
      <c r="K231" s="29" t="s">
        <v>831</v>
      </c>
      <c r="L231" s="30">
        <v>339.2</v>
      </c>
      <c r="W231" s="24"/>
    </row>
    <row r="232" spans="2:23">
      <c r="B232" s="29" t="s">
        <v>794</v>
      </c>
      <c r="C232" s="29" t="s">
        <v>828</v>
      </c>
      <c r="D232" s="29" t="s">
        <v>38</v>
      </c>
      <c r="E232" s="29" t="s">
        <v>39</v>
      </c>
      <c r="F232" s="29" t="s">
        <v>34</v>
      </c>
      <c r="G232" s="29" t="s">
        <v>37</v>
      </c>
      <c r="H232" s="29">
        <f>ROUND(Fills_Weekly[[#This Row],[Price2]],2)</f>
        <v>341.2</v>
      </c>
      <c r="I232" s="32">
        <v>65</v>
      </c>
      <c r="J232" s="29" t="s">
        <v>40</v>
      </c>
      <c r="K232" s="29" t="s">
        <v>829</v>
      </c>
      <c r="L232" s="30">
        <v>341.2</v>
      </c>
      <c r="W232" s="24"/>
    </row>
    <row r="233" spans="2:23">
      <c r="B233" s="29" t="s">
        <v>794</v>
      </c>
      <c r="C233" s="29" t="s">
        <v>826</v>
      </c>
      <c r="D233" s="29" t="s">
        <v>38</v>
      </c>
      <c r="E233" s="29" t="s">
        <v>39</v>
      </c>
      <c r="F233" s="29" t="s">
        <v>34</v>
      </c>
      <c r="G233" s="29" t="s">
        <v>37</v>
      </c>
      <c r="H233" s="29">
        <f>ROUND(Fills_Weekly[[#This Row],[Price2]],2)</f>
        <v>341.4</v>
      </c>
      <c r="I233" s="32">
        <v>171</v>
      </c>
      <c r="J233" s="29" t="s">
        <v>40</v>
      </c>
      <c r="K233" s="29" t="s">
        <v>827</v>
      </c>
      <c r="L233" s="30">
        <v>341.4</v>
      </c>
      <c r="W233" s="24"/>
    </row>
    <row r="234" spans="2:23">
      <c r="B234" s="29" t="s">
        <v>794</v>
      </c>
      <c r="C234" s="29" t="s">
        <v>824</v>
      </c>
      <c r="D234" s="29" t="s">
        <v>38</v>
      </c>
      <c r="E234" s="29" t="s">
        <v>39</v>
      </c>
      <c r="F234" s="29" t="s">
        <v>34</v>
      </c>
      <c r="G234" s="29" t="s">
        <v>37</v>
      </c>
      <c r="H234" s="29">
        <f>ROUND(Fills_Weekly[[#This Row],[Price2]],2)</f>
        <v>340.4</v>
      </c>
      <c r="I234" s="32">
        <v>21</v>
      </c>
      <c r="J234" s="29" t="s">
        <v>40</v>
      </c>
      <c r="K234" s="29" t="s">
        <v>825</v>
      </c>
      <c r="L234" s="30">
        <v>340.4</v>
      </c>
      <c r="W234" s="24"/>
    </row>
    <row r="235" spans="2:23">
      <c r="B235" s="29" t="s">
        <v>794</v>
      </c>
      <c r="C235" s="29" t="s">
        <v>822</v>
      </c>
      <c r="D235" s="29" t="s">
        <v>38</v>
      </c>
      <c r="E235" s="29" t="s">
        <v>39</v>
      </c>
      <c r="F235" s="29" t="s">
        <v>34</v>
      </c>
      <c r="G235" s="29" t="s">
        <v>37</v>
      </c>
      <c r="H235" s="29">
        <f>ROUND(Fills_Weekly[[#This Row],[Price2]],2)</f>
        <v>340.6</v>
      </c>
      <c r="I235" s="32">
        <v>54</v>
      </c>
      <c r="J235" s="29" t="s">
        <v>40</v>
      </c>
      <c r="K235" s="29" t="s">
        <v>823</v>
      </c>
      <c r="L235" s="30">
        <v>340.6</v>
      </c>
      <c r="W235" s="24"/>
    </row>
    <row r="236" spans="2:23">
      <c r="B236" s="29" t="s">
        <v>794</v>
      </c>
      <c r="C236" s="29" t="s">
        <v>819</v>
      </c>
      <c r="D236" s="29" t="s">
        <v>38</v>
      </c>
      <c r="E236" s="29" t="s">
        <v>39</v>
      </c>
      <c r="F236" s="29" t="s">
        <v>34</v>
      </c>
      <c r="G236" s="29" t="s">
        <v>37</v>
      </c>
      <c r="H236" s="29">
        <f>ROUND(Fills_Weekly[[#This Row],[Price2]],2)</f>
        <v>341.4</v>
      </c>
      <c r="I236" s="32">
        <v>16</v>
      </c>
      <c r="J236" s="29" t="s">
        <v>40</v>
      </c>
      <c r="K236" s="29" t="s">
        <v>821</v>
      </c>
      <c r="L236" s="30">
        <v>341.4</v>
      </c>
      <c r="W236" s="24"/>
    </row>
    <row r="237" spans="2:23">
      <c r="B237" s="29" t="s">
        <v>794</v>
      </c>
      <c r="C237" s="29" t="s">
        <v>819</v>
      </c>
      <c r="D237" s="29" t="s">
        <v>38</v>
      </c>
      <c r="E237" s="29" t="s">
        <v>39</v>
      </c>
      <c r="F237" s="29" t="s">
        <v>34</v>
      </c>
      <c r="G237" s="29" t="s">
        <v>37</v>
      </c>
      <c r="H237" s="29">
        <f>ROUND(Fills_Weekly[[#This Row],[Price2]],2)</f>
        <v>341.8</v>
      </c>
      <c r="I237" s="32">
        <v>96</v>
      </c>
      <c r="J237" s="29" t="s">
        <v>40</v>
      </c>
      <c r="K237" s="29" t="s">
        <v>820</v>
      </c>
      <c r="L237" s="30">
        <v>341.8</v>
      </c>
      <c r="W237" s="24"/>
    </row>
    <row r="238" spans="2:23">
      <c r="B238" s="29" t="s">
        <v>794</v>
      </c>
      <c r="C238" s="29" t="s">
        <v>817</v>
      </c>
      <c r="D238" s="29" t="s">
        <v>38</v>
      </c>
      <c r="E238" s="29" t="s">
        <v>39</v>
      </c>
      <c r="F238" s="29" t="s">
        <v>34</v>
      </c>
      <c r="G238" s="29" t="s">
        <v>37</v>
      </c>
      <c r="H238" s="29">
        <f>ROUND(Fills_Weekly[[#This Row],[Price2]],2)</f>
        <v>342.2</v>
      </c>
      <c r="I238" s="32">
        <v>64</v>
      </c>
      <c r="J238" s="29" t="s">
        <v>40</v>
      </c>
      <c r="K238" s="29" t="s">
        <v>818</v>
      </c>
      <c r="L238" s="30">
        <v>342.2</v>
      </c>
      <c r="W238" s="24"/>
    </row>
    <row r="239" spans="2:23">
      <c r="B239" s="29" t="s">
        <v>794</v>
      </c>
      <c r="C239" s="29" t="s">
        <v>815</v>
      </c>
      <c r="D239" s="29" t="s">
        <v>38</v>
      </c>
      <c r="E239" s="29" t="s">
        <v>39</v>
      </c>
      <c r="F239" s="29" t="s">
        <v>34</v>
      </c>
      <c r="G239" s="29" t="s">
        <v>37</v>
      </c>
      <c r="H239" s="29">
        <f>ROUND(Fills_Weekly[[#This Row],[Price2]],2)</f>
        <v>342.6</v>
      </c>
      <c r="I239" s="32">
        <v>105</v>
      </c>
      <c r="J239" s="29" t="s">
        <v>40</v>
      </c>
      <c r="K239" s="29" t="s">
        <v>816</v>
      </c>
      <c r="L239" s="30">
        <v>342.6</v>
      </c>
      <c r="W239" s="24"/>
    </row>
    <row r="240" spans="2:23">
      <c r="B240" s="29" t="s">
        <v>794</v>
      </c>
      <c r="C240" s="29" t="s">
        <v>813</v>
      </c>
      <c r="D240" s="29" t="s">
        <v>38</v>
      </c>
      <c r="E240" s="29" t="s">
        <v>39</v>
      </c>
      <c r="F240" s="29" t="s">
        <v>34</v>
      </c>
      <c r="G240" s="29" t="s">
        <v>37</v>
      </c>
      <c r="H240" s="29">
        <f>ROUND(Fills_Weekly[[#This Row],[Price2]],2)</f>
        <v>341.4</v>
      </c>
      <c r="I240" s="32">
        <v>190</v>
      </c>
      <c r="J240" s="29" t="s">
        <v>40</v>
      </c>
      <c r="K240" s="29" t="s">
        <v>814</v>
      </c>
      <c r="L240" s="30">
        <v>341.4</v>
      </c>
      <c r="W240" s="24"/>
    </row>
    <row r="241" spans="2:23">
      <c r="B241" s="29" t="s">
        <v>794</v>
      </c>
      <c r="C241" s="29" t="s">
        <v>811</v>
      </c>
      <c r="D241" s="29" t="s">
        <v>38</v>
      </c>
      <c r="E241" s="29" t="s">
        <v>39</v>
      </c>
      <c r="F241" s="29" t="s">
        <v>34</v>
      </c>
      <c r="G241" s="29" t="s">
        <v>37</v>
      </c>
      <c r="H241" s="29">
        <f>ROUND(Fills_Weekly[[#This Row],[Price2]],2)</f>
        <v>340.6</v>
      </c>
      <c r="I241" s="32">
        <v>67</v>
      </c>
      <c r="J241" s="29" t="s">
        <v>40</v>
      </c>
      <c r="K241" s="29" t="s">
        <v>812</v>
      </c>
      <c r="L241" s="30">
        <v>340.6</v>
      </c>
      <c r="W241" s="24"/>
    </row>
    <row r="242" spans="2:23">
      <c r="B242" s="29" t="s">
        <v>794</v>
      </c>
      <c r="C242" s="29" t="s">
        <v>808</v>
      </c>
      <c r="D242" s="29" t="s">
        <v>38</v>
      </c>
      <c r="E242" s="29" t="s">
        <v>39</v>
      </c>
      <c r="F242" s="29" t="s">
        <v>34</v>
      </c>
      <c r="G242" s="29" t="s">
        <v>37</v>
      </c>
      <c r="H242" s="29">
        <f>ROUND(Fills_Weekly[[#This Row],[Price2]],2)</f>
        <v>340.8</v>
      </c>
      <c r="I242" s="32">
        <v>46</v>
      </c>
      <c r="J242" s="29" t="s">
        <v>40</v>
      </c>
      <c r="K242" s="29" t="s">
        <v>810</v>
      </c>
      <c r="L242" s="30">
        <v>340.8</v>
      </c>
      <c r="W242" s="24"/>
    </row>
    <row r="243" spans="2:23">
      <c r="B243" s="29" t="s">
        <v>794</v>
      </c>
      <c r="C243" s="29" t="s">
        <v>808</v>
      </c>
      <c r="D243" s="29" t="s">
        <v>38</v>
      </c>
      <c r="E243" s="29" t="s">
        <v>39</v>
      </c>
      <c r="F243" s="29" t="s">
        <v>34</v>
      </c>
      <c r="G243" s="29" t="s">
        <v>37</v>
      </c>
      <c r="H243" s="29">
        <f>ROUND(Fills_Weekly[[#This Row],[Price2]],2)</f>
        <v>341</v>
      </c>
      <c r="I243" s="32">
        <v>82</v>
      </c>
      <c r="J243" s="29" t="s">
        <v>40</v>
      </c>
      <c r="K243" s="29" t="s">
        <v>809</v>
      </c>
      <c r="L243" s="30">
        <v>341</v>
      </c>
      <c r="W243" s="24"/>
    </row>
    <row r="244" spans="2:23">
      <c r="B244" s="29" t="s">
        <v>794</v>
      </c>
      <c r="C244" s="29" t="s">
        <v>806</v>
      </c>
      <c r="D244" s="29" t="s">
        <v>38</v>
      </c>
      <c r="E244" s="29" t="s">
        <v>39</v>
      </c>
      <c r="F244" s="29" t="s">
        <v>34</v>
      </c>
      <c r="G244" s="29" t="s">
        <v>37</v>
      </c>
      <c r="H244" s="29">
        <f>ROUND(Fills_Weekly[[#This Row],[Price2]],2)</f>
        <v>340.6</v>
      </c>
      <c r="I244" s="32">
        <v>87</v>
      </c>
      <c r="J244" s="29" t="s">
        <v>40</v>
      </c>
      <c r="K244" s="29" t="s">
        <v>807</v>
      </c>
      <c r="L244" s="30">
        <v>340.6</v>
      </c>
      <c r="W244" s="24"/>
    </row>
    <row r="245" spans="2:23">
      <c r="B245" s="29" t="s">
        <v>794</v>
      </c>
      <c r="C245" s="29" t="s">
        <v>804</v>
      </c>
      <c r="D245" s="29" t="s">
        <v>38</v>
      </c>
      <c r="E245" s="29" t="s">
        <v>39</v>
      </c>
      <c r="F245" s="29" t="s">
        <v>34</v>
      </c>
      <c r="G245" s="29" t="s">
        <v>37</v>
      </c>
      <c r="H245" s="29">
        <f>ROUND(Fills_Weekly[[#This Row],[Price2]],2)</f>
        <v>340.4</v>
      </c>
      <c r="I245" s="32">
        <v>69</v>
      </c>
      <c r="J245" s="29" t="s">
        <v>40</v>
      </c>
      <c r="K245" s="29" t="s">
        <v>805</v>
      </c>
      <c r="L245" s="30">
        <v>340.4</v>
      </c>
      <c r="W245" s="24"/>
    </row>
    <row r="246" spans="2:23">
      <c r="B246" s="29" t="s">
        <v>794</v>
      </c>
      <c r="C246" s="29" t="s">
        <v>802</v>
      </c>
      <c r="D246" s="29" t="s">
        <v>38</v>
      </c>
      <c r="E246" s="29" t="s">
        <v>39</v>
      </c>
      <c r="F246" s="29" t="s">
        <v>34</v>
      </c>
      <c r="G246" s="29" t="s">
        <v>37</v>
      </c>
      <c r="H246" s="29">
        <f>ROUND(Fills_Weekly[[#This Row],[Price2]],2)</f>
        <v>340.6</v>
      </c>
      <c r="I246" s="32">
        <v>60</v>
      </c>
      <c r="J246" s="29" t="s">
        <v>40</v>
      </c>
      <c r="K246" s="29" t="s">
        <v>803</v>
      </c>
      <c r="L246" s="30">
        <v>340.6</v>
      </c>
      <c r="W246" s="24"/>
    </row>
    <row r="247" spans="2:23">
      <c r="B247" s="29" t="s">
        <v>794</v>
      </c>
      <c r="C247" s="29" t="s">
        <v>800</v>
      </c>
      <c r="D247" s="29" t="s">
        <v>38</v>
      </c>
      <c r="E247" s="29" t="s">
        <v>39</v>
      </c>
      <c r="F247" s="29" t="s">
        <v>34</v>
      </c>
      <c r="G247" s="29" t="s">
        <v>37</v>
      </c>
      <c r="H247" s="29">
        <f>ROUND(Fills_Weekly[[#This Row],[Price2]],2)</f>
        <v>341.2</v>
      </c>
      <c r="I247" s="32">
        <v>158</v>
      </c>
      <c r="J247" s="29" t="s">
        <v>40</v>
      </c>
      <c r="K247" s="29" t="s">
        <v>801</v>
      </c>
      <c r="L247" s="30">
        <v>341.2</v>
      </c>
      <c r="W247" s="24"/>
    </row>
    <row r="248" spans="2:23">
      <c r="B248" s="29" t="s">
        <v>794</v>
      </c>
      <c r="C248" s="29" t="s">
        <v>798</v>
      </c>
      <c r="D248" s="29" t="s">
        <v>38</v>
      </c>
      <c r="E248" s="29" t="s">
        <v>39</v>
      </c>
      <c r="F248" s="29" t="s">
        <v>34</v>
      </c>
      <c r="G248" s="29" t="s">
        <v>37</v>
      </c>
      <c r="H248" s="29">
        <f>ROUND(Fills_Weekly[[#This Row],[Price2]],2)</f>
        <v>341</v>
      </c>
      <c r="I248" s="32">
        <v>59</v>
      </c>
      <c r="J248" s="29" t="s">
        <v>40</v>
      </c>
      <c r="K248" s="29" t="s">
        <v>799</v>
      </c>
      <c r="L248" s="30">
        <v>341</v>
      </c>
      <c r="W248" s="24"/>
    </row>
    <row r="249" spans="2:23">
      <c r="B249" s="29" t="s">
        <v>794</v>
      </c>
      <c r="C249" s="29" t="s">
        <v>795</v>
      </c>
      <c r="D249" s="29" t="s">
        <v>38</v>
      </c>
      <c r="E249" s="29" t="s">
        <v>39</v>
      </c>
      <c r="F249" s="29" t="s">
        <v>34</v>
      </c>
      <c r="G249" s="29" t="s">
        <v>37</v>
      </c>
      <c r="H249" s="29">
        <f>ROUND(Fills_Weekly[[#This Row],[Price2]],2)</f>
        <v>341</v>
      </c>
      <c r="I249" s="32">
        <v>15</v>
      </c>
      <c r="J249" s="29" t="s">
        <v>40</v>
      </c>
      <c r="K249" s="29" t="s">
        <v>797</v>
      </c>
      <c r="L249" s="30">
        <v>341</v>
      </c>
      <c r="W249" s="24"/>
    </row>
    <row r="250" spans="2:23">
      <c r="B250" s="29" t="s">
        <v>794</v>
      </c>
      <c r="C250" s="29" t="s">
        <v>795</v>
      </c>
      <c r="D250" s="29" t="s">
        <v>38</v>
      </c>
      <c r="E250" s="29" t="s">
        <v>39</v>
      </c>
      <c r="F250" s="29" t="s">
        <v>34</v>
      </c>
      <c r="G250" s="29" t="s">
        <v>37</v>
      </c>
      <c r="H250" s="29">
        <f>ROUND(Fills_Weekly[[#This Row],[Price2]],2)</f>
        <v>341.2</v>
      </c>
      <c r="I250" s="32">
        <v>342</v>
      </c>
      <c r="J250" s="29" t="s">
        <v>40</v>
      </c>
      <c r="K250" s="29" t="s">
        <v>796</v>
      </c>
      <c r="L250" s="30">
        <v>341.2</v>
      </c>
      <c r="W250" s="24"/>
    </row>
    <row r="251" spans="2:23">
      <c r="B251" s="29" t="s">
        <v>754</v>
      </c>
      <c r="C251" s="29" t="s">
        <v>791</v>
      </c>
      <c r="D251" s="29" t="s">
        <v>38</v>
      </c>
      <c r="E251" s="29" t="s">
        <v>39</v>
      </c>
      <c r="F251" s="29" t="s">
        <v>34</v>
      </c>
      <c r="G251" s="29" t="s">
        <v>37</v>
      </c>
      <c r="H251" s="29">
        <f>ROUND(Fills_Weekly[[#This Row],[Price2]],2)</f>
        <v>345</v>
      </c>
      <c r="I251" s="32">
        <v>20</v>
      </c>
      <c r="J251" s="29" t="s">
        <v>40</v>
      </c>
      <c r="K251" s="29" t="s">
        <v>792</v>
      </c>
      <c r="L251" s="30">
        <v>345</v>
      </c>
      <c r="W251" s="24"/>
    </row>
    <row r="252" spans="2:23">
      <c r="B252" s="29" t="s">
        <v>754</v>
      </c>
      <c r="C252" s="29" t="s">
        <v>789</v>
      </c>
      <c r="D252" s="29" t="s">
        <v>38</v>
      </c>
      <c r="E252" s="29" t="s">
        <v>39</v>
      </c>
      <c r="F252" s="29" t="s">
        <v>34</v>
      </c>
      <c r="G252" s="29" t="s">
        <v>37</v>
      </c>
      <c r="H252" s="29">
        <f>ROUND(Fills_Weekly[[#This Row],[Price2]],2)</f>
        <v>345</v>
      </c>
      <c r="I252" s="32">
        <v>125</v>
      </c>
      <c r="J252" s="29" t="s">
        <v>40</v>
      </c>
      <c r="K252" s="29" t="s">
        <v>790</v>
      </c>
      <c r="L252" s="30">
        <v>345</v>
      </c>
      <c r="W252" s="24"/>
    </row>
    <row r="253" spans="2:23">
      <c r="B253" s="29" t="s">
        <v>754</v>
      </c>
      <c r="C253" s="29" t="s">
        <v>787</v>
      </c>
      <c r="D253" s="29" t="s">
        <v>38</v>
      </c>
      <c r="E253" s="29" t="s">
        <v>39</v>
      </c>
      <c r="F253" s="29" t="s">
        <v>34</v>
      </c>
      <c r="G253" s="29" t="s">
        <v>37</v>
      </c>
      <c r="H253" s="29">
        <f>ROUND(Fills_Weekly[[#This Row],[Price2]],2)</f>
        <v>345.4</v>
      </c>
      <c r="I253" s="32">
        <v>107</v>
      </c>
      <c r="J253" s="29" t="s">
        <v>40</v>
      </c>
      <c r="K253" s="29" t="s">
        <v>788</v>
      </c>
      <c r="L253" s="30">
        <v>345.4</v>
      </c>
      <c r="W253" s="24"/>
    </row>
    <row r="254" spans="2:23">
      <c r="B254" s="29" t="s">
        <v>754</v>
      </c>
      <c r="C254" s="29" t="s">
        <v>785</v>
      </c>
      <c r="D254" s="29" t="s">
        <v>38</v>
      </c>
      <c r="E254" s="29" t="s">
        <v>39</v>
      </c>
      <c r="F254" s="29" t="s">
        <v>34</v>
      </c>
      <c r="G254" s="29" t="s">
        <v>37</v>
      </c>
      <c r="H254" s="29">
        <f>ROUND(Fills_Weekly[[#This Row],[Price2]],2)</f>
        <v>345</v>
      </c>
      <c r="I254" s="32">
        <v>107</v>
      </c>
      <c r="J254" s="29" t="s">
        <v>40</v>
      </c>
      <c r="K254" s="29" t="s">
        <v>786</v>
      </c>
      <c r="L254" s="30">
        <v>345</v>
      </c>
      <c r="W254" s="24"/>
    </row>
    <row r="255" spans="2:23">
      <c r="B255" s="29" t="s">
        <v>754</v>
      </c>
      <c r="C255" s="29" t="s">
        <v>783</v>
      </c>
      <c r="D255" s="29" t="s">
        <v>38</v>
      </c>
      <c r="E255" s="29" t="s">
        <v>39</v>
      </c>
      <c r="F255" s="29" t="s">
        <v>34</v>
      </c>
      <c r="G255" s="29" t="s">
        <v>37</v>
      </c>
      <c r="H255" s="29">
        <f>ROUND(Fills_Weekly[[#This Row],[Price2]],2)</f>
        <v>344.2</v>
      </c>
      <c r="I255" s="32">
        <v>126</v>
      </c>
      <c r="J255" s="29" t="s">
        <v>40</v>
      </c>
      <c r="K255" s="29" t="s">
        <v>784</v>
      </c>
      <c r="L255" s="30">
        <v>344.2</v>
      </c>
      <c r="W255" s="24"/>
    </row>
    <row r="256" spans="2:23">
      <c r="B256" s="29" t="s">
        <v>754</v>
      </c>
      <c r="C256" s="29" t="s">
        <v>781</v>
      </c>
      <c r="D256" s="29" t="s">
        <v>38</v>
      </c>
      <c r="E256" s="29" t="s">
        <v>39</v>
      </c>
      <c r="F256" s="29" t="s">
        <v>34</v>
      </c>
      <c r="G256" s="29" t="s">
        <v>37</v>
      </c>
      <c r="H256" s="29">
        <f>ROUND(Fills_Weekly[[#This Row],[Price2]],2)</f>
        <v>343.8</v>
      </c>
      <c r="I256" s="32">
        <v>130</v>
      </c>
      <c r="J256" s="29" t="s">
        <v>40</v>
      </c>
      <c r="K256" s="29" t="s">
        <v>782</v>
      </c>
      <c r="L256" s="30">
        <v>343.8</v>
      </c>
      <c r="W256" s="24"/>
    </row>
    <row r="257" spans="2:23">
      <c r="B257" s="29" t="s">
        <v>754</v>
      </c>
      <c r="C257" s="29" t="s">
        <v>778</v>
      </c>
      <c r="D257" s="29" t="s">
        <v>38</v>
      </c>
      <c r="E257" s="29" t="s">
        <v>39</v>
      </c>
      <c r="F257" s="29" t="s">
        <v>34</v>
      </c>
      <c r="G257" s="29" t="s">
        <v>37</v>
      </c>
      <c r="H257" s="29">
        <f>ROUND(Fills_Weekly[[#This Row],[Price2]],2)</f>
        <v>345.2</v>
      </c>
      <c r="I257" s="32">
        <v>91</v>
      </c>
      <c r="J257" s="29" t="s">
        <v>40</v>
      </c>
      <c r="K257" s="29" t="s">
        <v>780</v>
      </c>
      <c r="L257" s="30">
        <v>345.2</v>
      </c>
      <c r="W257" s="24"/>
    </row>
    <row r="258" spans="2:23">
      <c r="B258" s="29" t="s">
        <v>754</v>
      </c>
      <c r="C258" s="29" t="s">
        <v>778</v>
      </c>
      <c r="D258" s="29" t="s">
        <v>38</v>
      </c>
      <c r="E258" s="29" t="s">
        <v>39</v>
      </c>
      <c r="F258" s="29" t="s">
        <v>34</v>
      </c>
      <c r="G258" s="29" t="s">
        <v>37</v>
      </c>
      <c r="H258" s="29">
        <f>ROUND(Fills_Weekly[[#This Row],[Price2]],2)</f>
        <v>345.2</v>
      </c>
      <c r="I258" s="32">
        <v>33</v>
      </c>
      <c r="J258" s="29" t="s">
        <v>40</v>
      </c>
      <c r="K258" s="29" t="s">
        <v>779</v>
      </c>
      <c r="L258" s="30">
        <v>345.2</v>
      </c>
      <c r="W258" s="24"/>
    </row>
    <row r="259" spans="2:23">
      <c r="B259" s="29" t="s">
        <v>754</v>
      </c>
      <c r="C259" s="29" t="s">
        <v>776</v>
      </c>
      <c r="D259" s="29" t="s">
        <v>38</v>
      </c>
      <c r="E259" s="29" t="s">
        <v>39</v>
      </c>
      <c r="F259" s="29" t="s">
        <v>34</v>
      </c>
      <c r="G259" s="29" t="s">
        <v>37</v>
      </c>
      <c r="H259" s="29">
        <f>ROUND(Fills_Weekly[[#This Row],[Price2]],2)</f>
        <v>344.8</v>
      </c>
      <c r="I259" s="32">
        <v>137</v>
      </c>
      <c r="J259" s="29" t="s">
        <v>40</v>
      </c>
      <c r="K259" s="29" t="s">
        <v>777</v>
      </c>
      <c r="L259" s="30">
        <v>344.8</v>
      </c>
      <c r="W259" s="24"/>
    </row>
    <row r="260" spans="2:23">
      <c r="B260" s="29" t="s">
        <v>754</v>
      </c>
      <c r="C260" s="29" t="s">
        <v>774</v>
      </c>
      <c r="D260" s="29" t="s">
        <v>38</v>
      </c>
      <c r="E260" s="29" t="s">
        <v>39</v>
      </c>
      <c r="F260" s="29" t="s">
        <v>34</v>
      </c>
      <c r="G260" s="29" t="s">
        <v>37</v>
      </c>
      <c r="H260" s="29">
        <f>ROUND(Fills_Weekly[[#This Row],[Price2]],2)</f>
        <v>346.2</v>
      </c>
      <c r="I260" s="32">
        <v>108</v>
      </c>
      <c r="J260" s="29" t="s">
        <v>40</v>
      </c>
      <c r="K260" s="29" t="s">
        <v>775</v>
      </c>
      <c r="L260" s="30">
        <v>346.2</v>
      </c>
      <c r="W260" s="24"/>
    </row>
    <row r="261" spans="2:23">
      <c r="B261" s="29" t="s">
        <v>754</v>
      </c>
      <c r="C261" s="29" t="s">
        <v>772</v>
      </c>
      <c r="D261" s="29" t="s">
        <v>38</v>
      </c>
      <c r="E261" s="29" t="s">
        <v>39</v>
      </c>
      <c r="F261" s="29" t="s">
        <v>34</v>
      </c>
      <c r="G261" s="29" t="s">
        <v>37</v>
      </c>
      <c r="H261" s="29">
        <f>ROUND(Fills_Weekly[[#This Row],[Price2]],2)</f>
        <v>347.4</v>
      </c>
      <c r="I261" s="32">
        <v>113</v>
      </c>
      <c r="J261" s="29" t="s">
        <v>40</v>
      </c>
      <c r="K261" s="29" t="s">
        <v>773</v>
      </c>
      <c r="L261" s="30">
        <v>347.4</v>
      </c>
      <c r="W261" s="24"/>
    </row>
    <row r="262" spans="2:23">
      <c r="B262" s="29" t="s">
        <v>754</v>
      </c>
      <c r="C262" s="29" t="s">
        <v>770</v>
      </c>
      <c r="D262" s="29" t="s">
        <v>38</v>
      </c>
      <c r="E262" s="29" t="s">
        <v>39</v>
      </c>
      <c r="F262" s="29" t="s">
        <v>34</v>
      </c>
      <c r="G262" s="29" t="s">
        <v>37</v>
      </c>
      <c r="H262" s="29">
        <f>ROUND(Fills_Weekly[[#This Row],[Price2]],2)</f>
        <v>349</v>
      </c>
      <c r="I262" s="32">
        <v>144</v>
      </c>
      <c r="J262" s="29" t="s">
        <v>40</v>
      </c>
      <c r="K262" s="29" t="s">
        <v>771</v>
      </c>
      <c r="L262" s="30">
        <v>349</v>
      </c>
      <c r="W262" s="24"/>
    </row>
    <row r="263" spans="2:23">
      <c r="B263" s="29" t="s">
        <v>754</v>
      </c>
      <c r="C263" s="29" t="s">
        <v>768</v>
      </c>
      <c r="D263" s="29" t="s">
        <v>38</v>
      </c>
      <c r="E263" s="29" t="s">
        <v>39</v>
      </c>
      <c r="F263" s="29" t="s">
        <v>34</v>
      </c>
      <c r="G263" s="29" t="s">
        <v>37</v>
      </c>
      <c r="H263" s="29">
        <f>ROUND(Fills_Weekly[[#This Row],[Price2]],2)</f>
        <v>348.2</v>
      </c>
      <c r="I263" s="32">
        <v>7</v>
      </c>
      <c r="J263" s="29" t="s">
        <v>40</v>
      </c>
      <c r="K263" s="29" t="s">
        <v>769</v>
      </c>
      <c r="L263" s="30">
        <v>348.2</v>
      </c>
      <c r="W263" s="24"/>
    </row>
    <row r="264" spans="2:23">
      <c r="B264" s="29" t="s">
        <v>754</v>
      </c>
      <c r="C264" s="29" t="s">
        <v>766</v>
      </c>
      <c r="D264" s="29" t="s">
        <v>38</v>
      </c>
      <c r="E264" s="29" t="s">
        <v>39</v>
      </c>
      <c r="F264" s="29" t="s">
        <v>34</v>
      </c>
      <c r="G264" s="29" t="s">
        <v>37</v>
      </c>
      <c r="H264" s="29">
        <f>ROUND(Fills_Weekly[[#This Row],[Price2]],2)</f>
        <v>348.2</v>
      </c>
      <c r="I264" s="32">
        <v>1</v>
      </c>
      <c r="J264" s="29" t="s">
        <v>40</v>
      </c>
      <c r="K264" s="29" t="s">
        <v>767</v>
      </c>
      <c r="L264" s="30">
        <v>348.2</v>
      </c>
      <c r="W264" s="24"/>
    </row>
    <row r="265" spans="2:23">
      <c r="B265" s="29" t="s">
        <v>754</v>
      </c>
      <c r="C265" s="29" t="s">
        <v>764</v>
      </c>
      <c r="D265" s="29" t="s">
        <v>38</v>
      </c>
      <c r="E265" s="29" t="s">
        <v>39</v>
      </c>
      <c r="F265" s="29" t="s">
        <v>34</v>
      </c>
      <c r="G265" s="29" t="s">
        <v>37</v>
      </c>
      <c r="H265" s="29">
        <f>ROUND(Fills_Weekly[[#This Row],[Price2]],2)</f>
        <v>349.2</v>
      </c>
      <c r="I265" s="32">
        <v>232</v>
      </c>
      <c r="J265" s="29" t="s">
        <v>40</v>
      </c>
      <c r="K265" s="29" t="s">
        <v>765</v>
      </c>
      <c r="L265" s="30">
        <v>349.2</v>
      </c>
      <c r="W265" s="24"/>
    </row>
    <row r="266" spans="2:23">
      <c r="B266" s="29" t="s">
        <v>754</v>
      </c>
      <c r="C266" s="29" t="s">
        <v>762</v>
      </c>
      <c r="D266" s="29" t="s">
        <v>38</v>
      </c>
      <c r="E266" s="29" t="s">
        <v>39</v>
      </c>
      <c r="F266" s="29" t="s">
        <v>34</v>
      </c>
      <c r="G266" s="29" t="s">
        <v>37</v>
      </c>
      <c r="H266" s="29">
        <f>ROUND(Fills_Weekly[[#This Row],[Price2]],2)</f>
        <v>349.4</v>
      </c>
      <c r="I266" s="32">
        <v>200</v>
      </c>
      <c r="J266" s="29" t="s">
        <v>40</v>
      </c>
      <c r="K266" s="29" t="s">
        <v>763</v>
      </c>
      <c r="L266" s="30">
        <v>349.4</v>
      </c>
      <c r="W266" s="24"/>
    </row>
    <row r="267" spans="2:23">
      <c r="B267" s="29" t="s">
        <v>754</v>
      </c>
      <c r="C267" s="29" t="s">
        <v>760</v>
      </c>
      <c r="D267" s="29" t="s">
        <v>38</v>
      </c>
      <c r="E267" s="29" t="s">
        <v>39</v>
      </c>
      <c r="F267" s="29" t="s">
        <v>34</v>
      </c>
      <c r="G267" s="29" t="s">
        <v>37</v>
      </c>
      <c r="H267" s="29">
        <f>ROUND(Fills_Weekly[[#This Row],[Price2]],2)</f>
        <v>349.2</v>
      </c>
      <c r="I267" s="32">
        <v>8</v>
      </c>
      <c r="J267" s="29" t="s">
        <v>40</v>
      </c>
      <c r="K267" s="29" t="s">
        <v>761</v>
      </c>
      <c r="L267" s="30">
        <v>349.2</v>
      </c>
      <c r="W267" s="24"/>
    </row>
    <row r="268" spans="2:23">
      <c r="B268" s="29" t="s">
        <v>754</v>
      </c>
      <c r="C268" s="29" t="s">
        <v>758</v>
      </c>
      <c r="D268" s="29" t="s">
        <v>38</v>
      </c>
      <c r="E268" s="29" t="s">
        <v>39</v>
      </c>
      <c r="F268" s="29" t="s">
        <v>34</v>
      </c>
      <c r="G268" s="29" t="s">
        <v>37</v>
      </c>
      <c r="H268" s="29">
        <f>ROUND(Fills_Weekly[[#This Row],[Price2]],2)</f>
        <v>350.2</v>
      </c>
      <c r="I268" s="32">
        <v>66</v>
      </c>
      <c r="J268" s="29" t="s">
        <v>40</v>
      </c>
      <c r="K268" s="29" t="s">
        <v>759</v>
      </c>
      <c r="L268" s="30">
        <v>350.2</v>
      </c>
      <c r="W268" s="24"/>
    </row>
    <row r="269" spans="2:23">
      <c r="B269" s="29" t="s">
        <v>754</v>
      </c>
      <c r="C269" s="29" t="s">
        <v>755</v>
      </c>
      <c r="D269" s="29" t="s">
        <v>38</v>
      </c>
      <c r="E269" s="29" t="s">
        <v>39</v>
      </c>
      <c r="F269" s="29" t="s">
        <v>34</v>
      </c>
      <c r="G269" s="29" t="s">
        <v>37</v>
      </c>
      <c r="H269" s="29">
        <f>ROUND(Fills_Weekly[[#This Row],[Price2]],2)</f>
        <v>347.8</v>
      </c>
      <c r="I269" s="32">
        <v>110</v>
      </c>
      <c r="J269" s="29" t="s">
        <v>40</v>
      </c>
      <c r="K269" s="29" t="s">
        <v>757</v>
      </c>
      <c r="L269" s="30">
        <v>347.8</v>
      </c>
      <c r="W269" s="24"/>
    </row>
    <row r="270" spans="2:23">
      <c r="B270" s="29" t="s">
        <v>754</v>
      </c>
      <c r="C270" s="29" t="s">
        <v>755</v>
      </c>
      <c r="D270" s="29" t="s">
        <v>38</v>
      </c>
      <c r="E270" s="29" t="s">
        <v>39</v>
      </c>
      <c r="F270" s="29" t="s">
        <v>34</v>
      </c>
      <c r="G270" s="29" t="s">
        <v>37</v>
      </c>
      <c r="H270" s="29">
        <f>ROUND(Fills_Weekly[[#This Row],[Price2]],2)</f>
        <v>348</v>
      </c>
      <c r="I270" s="32">
        <v>135</v>
      </c>
      <c r="J270" s="29" t="s">
        <v>40</v>
      </c>
      <c r="K270" s="29" t="s">
        <v>756</v>
      </c>
      <c r="L270" s="30">
        <v>348</v>
      </c>
      <c r="W270" s="24"/>
    </row>
    <row r="271" spans="2:23">
      <c r="B271" s="29" t="s">
        <v>391</v>
      </c>
      <c r="C271" s="29" t="s">
        <v>751</v>
      </c>
      <c r="D271" s="29" t="s">
        <v>38</v>
      </c>
      <c r="E271" s="29" t="s">
        <v>39</v>
      </c>
      <c r="F271" s="29" t="s">
        <v>34</v>
      </c>
      <c r="G271" s="29" t="s">
        <v>37</v>
      </c>
      <c r="H271" s="29">
        <f>ROUND(Fills_Weekly[[#This Row],[Price2]],2)</f>
        <v>338.2</v>
      </c>
      <c r="I271" s="32">
        <v>44</v>
      </c>
      <c r="J271" s="29" t="s">
        <v>40</v>
      </c>
      <c r="K271" s="29" t="s">
        <v>752</v>
      </c>
      <c r="L271" s="30">
        <v>338.2</v>
      </c>
      <c r="W271" s="24"/>
    </row>
    <row r="272" spans="2:23">
      <c r="B272" s="29" t="s">
        <v>391</v>
      </c>
      <c r="C272" s="29" t="s">
        <v>749</v>
      </c>
      <c r="D272" s="29" t="s">
        <v>38</v>
      </c>
      <c r="E272" s="29" t="s">
        <v>39</v>
      </c>
      <c r="F272" s="29" t="s">
        <v>34</v>
      </c>
      <c r="G272" s="29" t="s">
        <v>37</v>
      </c>
      <c r="H272" s="29">
        <f>ROUND(Fills_Weekly[[#This Row],[Price2]],2)</f>
        <v>338</v>
      </c>
      <c r="I272" s="32">
        <v>127</v>
      </c>
      <c r="J272" s="29" t="s">
        <v>40</v>
      </c>
      <c r="K272" s="29" t="s">
        <v>750</v>
      </c>
      <c r="L272" s="30">
        <v>338</v>
      </c>
      <c r="W272" s="24"/>
    </row>
    <row r="273" spans="2:23">
      <c r="B273" s="29" t="s">
        <v>391</v>
      </c>
      <c r="C273" s="29" t="s">
        <v>747</v>
      </c>
      <c r="D273" s="29" t="s">
        <v>38</v>
      </c>
      <c r="E273" s="29" t="s">
        <v>39</v>
      </c>
      <c r="F273" s="29" t="s">
        <v>34</v>
      </c>
      <c r="G273" s="29" t="s">
        <v>37</v>
      </c>
      <c r="H273" s="29">
        <f>ROUND(Fills_Weekly[[#This Row],[Price2]],2)</f>
        <v>338.4</v>
      </c>
      <c r="I273" s="32">
        <v>218</v>
      </c>
      <c r="J273" s="29" t="s">
        <v>40</v>
      </c>
      <c r="K273" s="29" t="s">
        <v>748</v>
      </c>
      <c r="L273" s="30">
        <v>338.4</v>
      </c>
      <c r="W273" s="24"/>
    </row>
    <row r="274" spans="2:23">
      <c r="B274" s="29" t="s">
        <v>391</v>
      </c>
      <c r="C274" s="29" t="s">
        <v>745</v>
      </c>
      <c r="D274" s="29" t="s">
        <v>38</v>
      </c>
      <c r="E274" s="29" t="s">
        <v>39</v>
      </c>
      <c r="F274" s="29" t="s">
        <v>34</v>
      </c>
      <c r="G274" s="29" t="s">
        <v>37</v>
      </c>
      <c r="H274" s="29">
        <f>ROUND(Fills_Weekly[[#This Row],[Price2]],2)</f>
        <v>338.6</v>
      </c>
      <c r="I274" s="32">
        <v>87</v>
      </c>
      <c r="J274" s="29" t="s">
        <v>40</v>
      </c>
      <c r="K274" s="29" t="s">
        <v>746</v>
      </c>
      <c r="L274" s="30">
        <v>338.6</v>
      </c>
      <c r="W274" s="24"/>
    </row>
    <row r="275" spans="2:23">
      <c r="B275" s="29" t="s">
        <v>391</v>
      </c>
      <c r="C275" s="29" t="s">
        <v>743</v>
      </c>
      <c r="D275" s="29" t="s">
        <v>38</v>
      </c>
      <c r="E275" s="29" t="s">
        <v>39</v>
      </c>
      <c r="F275" s="29" t="s">
        <v>34</v>
      </c>
      <c r="G275" s="29" t="s">
        <v>37</v>
      </c>
      <c r="H275" s="29">
        <f>ROUND(Fills_Weekly[[#This Row],[Price2]],2)</f>
        <v>338.8</v>
      </c>
      <c r="I275" s="32">
        <v>70</v>
      </c>
      <c r="J275" s="29" t="s">
        <v>40</v>
      </c>
      <c r="K275" s="29" t="s">
        <v>744</v>
      </c>
      <c r="L275" s="30">
        <v>338.8</v>
      </c>
      <c r="W275" s="24"/>
    </row>
    <row r="276" spans="2:23">
      <c r="B276" s="29" t="s">
        <v>391</v>
      </c>
      <c r="C276" s="29" t="s">
        <v>740</v>
      </c>
      <c r="D276" s="29" t="s">
        <v>38</v>
      </c>
      <c r="E276" s="29" t="s">
        <v>39</v>
      </c>
      <c r="F276" s="29" t="s">
        <v>34</v>
      </c>
      <c r="G276" s="29" t="s">
        <v>37</v>
      </c>
      <c r="H276" s="29">
        <f>ROUND(Fills_Weekly[[#This Row],[Price2]],2)</f>
        <v>339</v>
      </c>
      <c r="I276" s="32">
        <v>31</v>
      </c>
      <c r="J276" s="29" t="s">
        <v>40</v>
      </c>
      <c r="K276" s="29" t="s">
        <v>742</v>
      </c>
      <c r="L276" s="30">
        <v>339</v>
      </c>
      <c r="W276" s="24"/>
    </row>
    <row r="277" spans="2:23">
      <c r="B277" s="29" t="s">
        <v>391</v>
      </c>
      <c r="C277" s="29" t="s">
        <v>740</v>
      </c>
      <c r="D277" s="29" t="s">
        <v>38</v>
      </c>
      <c r="E277" s="29" t="s">
        <v>39</v>
      </c>
      <c r="F277" s="29" t="s">
        <v>34</v>
      </c>
      <c r="G277" s="29" t="s">
        <v>37</v>
      </c>
      <c r="H277" s="29">
        <f>ROUND(Fills_Weekly[[#This Row],[Price2]],2)</f>
        <v>339</v>
      </c>
      <c r="I277" s="32">
        <v>26</v>
      </c>
      <c r="J277" s="29" t="s">
        <v>40</v>
      </c>
      <c r="K277" s="29" t="s">
        <v>741</v>
      </c>
      <c r="L277" s="30">
        <v>339</v>
      </c>
      <c r="W277" s="24"/>
    </row>
    <row r="278" spans="2:23">
      <c r="B278" s="29" t="s">
        <v>391</v>
      </c>
      <c r="C278" s="29" t="s">
        <v>738</v>
      </c>
      <c r="D278" s="29" t="s">
        <v>38</v>
      </c>
      <c r="E278" s="29" t="s">
        <v>39</v>
      </c>
      <c r="F278" s="29" t="s">
        <v>34</v>
      </c>
      <c r="G278" s="29" t="s">
        <v>37</v>
      </c>
      <c r="H278" s="29">
        <f>ROUND(Fills_Weekly[[#This Row],[Price2]],2)</f>
        <v>339</v>
      </c>
      <c r="I278" s="32">
        <v>344</v>
      </c>
      <c r="J278" s="29" t="s">
        <v>40</v>
      </c>
      <c r="K278" s="29" t="s">
        <v>739</v>
      </c>
      <c r="L278" s="30">
        <v>339</v>
      </c>
      <c r="W278" s="24"/>
    </row>
    <row r="279" spans="2:23">
      <c r="B279" s="29" t="s">
        <v>391</v>
      </c>
      <c r="C279" s="29" t="s">
        <v>735</v>
      </c>
      <c r="D279" s="29" t="s">
        <v>38</v>
      </c>
      <c r="E279" s="29" t="s">
        <v>39</v>
      </c>
      <c r="F279" s="29" t="s">
        <v>34</v>
      </c>
      <c r="G279" s="29" t="s">
        <v>37</v>
      </c>
      <c r="H279" s="29">
        <f>ROUND(Fills_Weekly[[#This Row],[Price2]],2)</f>
        <v>339.2</v>
      </c>
      <c r="I279" s="32">
        <v>26</v>
      </c>
      <c r="J279" s="29" t="s">
        <v>40</v>
      </c>
      <c r="K279" s="29" t="s">
        <v>737</v>
      </c>
      <c r="L279" s="30">
        <v>339.2</v>
      </c>
      <c r="W279" s="24"/>
    </row>
    <row r="280" spans="2:23">
      <c r="B280" s="29" t="s">
        <v>391</v>
      </c>
      <c r="C280" s="29" t="s">
        <v>735</v>
      </c>
      <c r="D280" s="29" t="s">
        <v>38</v>
      </c>
      <c r="E280" s="29" t="s">
        <v>39</v>
      </c>
      <c r="F280" s="29" t="s">
        <v>34</v>
      </c>
      <c r="G280" s="29" t="s">
        <v>37</v>
      </c>
      <c r="H280" s="29">
        <f>ROUND(Fills_Weekly[[#This Row],[Price2]],2)</f>
        <v>339.2</v>
      </c>
      <c r="I280" s="32">
        <v>100</v>
      </c>
      <c r="J280" s="29" t="s">
        <v>40</v>
      </c>
      <c r="K280" s="29" t="s">
        <v>736</v>
      </c>
      <c r="L280" s="30">
        <v>339.2</v>
      </c>
      <c r="W280" s="24"/>
    </row>
    <row r="281" spans="2:23">
      <c r="B281" s="29" t="s">
        <v>391</v>
      </c>
      <c r="C281" s="29" t="s">
        <v>731</v>
      </c>
      <c r="D281" s="29" t="s">
        <v>38</v>
      </c>
      <c r="E281" s="29" t="s">
        <v>39</v>
      </c>
      <c r="F281" s="29" t="s">
        <v>34</v>
      </c>
      <c r="G281" s="29" t="s">
        <v>37</v>
      </c>
      <c r="H281" s="29">
        <f>ROUND(Fills_Weekly[[#This Row],[Price2]],2)</f>
        <v>339.2</v>
      </c>
      <c r="I281" s="32">
        <v>215</v>
      </c>
      <c r="J281" s="29" t="s">
        <v>40</v>
      </c>
      <c r="K281" s="29" t="s">
        <v>734</v>
      </c>
      <c r="L281" s="30">
        <v>339.2</v>
      </c>
      <c r="W281" s="24"/>
    </row>
    <row r="282" spans="2:23">
      <c r="B282" s="29" t="s">
        <v>391</v>
      </c>
      <c r="C282" s="29" t="s">
        <v>731</v>
      </c>
      <c r="D282" s="29" t="s">
        <v>38</v>
      </c>
      <c r="E282" s="29" t="s">
        <v>39</v>
      </c>
      <c r="F282" s="29" t="s">
        <v>34</v>
      </c>
      <c r="G282" s="29" t="s">
        <v>37</v>
      </c>
      <c r="H282" s="29">
        <f>ROUND(Fills_Weekly[[#This Row],[Price2]],2)</f>
        <v>339.2</v>
      </c>
      <c r="I282" s="32">
        <v>78</v>
      </c>
      <c r="J282" s="29" t="s">
        <v>40</v>
      </c>
      <c r="K282" s="29" t="s">
        <v>733</v>
      </c>
      <c r="L282" s="30">
        <v>339.2</v>
      </c>
      <c r="W282" s="24"/>
    </row>
    <row r="283" spans="2:23">
      <c r="B283" s="29" t="s">
        <v>391</v>
      </c>
      <c r="C283" s="29" t="s">
        <v>731</v>
      </c>
      <c r="D283" s="29" t="s">
        <v>38</v>
      </c>
      <c r="E283" s="29" t="s">
        <v>39</v>
      </c>
      <c r="F283" s="29" t="s">
        <v>34</v>
      </c>
      <c r="G283" s="29" t="s">
        <v>37</v>
      </c>
      <c r="H283" s="29">
        <f>ROUND(Fills_Weekly[[#This Row],[Price2]],2)</f>
        <v>339.2</v>
      </c>
      <c r="I283" s="32">
        <v>39</v>
      </c>
      <c r="J283" s="29" t="s">
        <v>40</v>
      </c>
      <c r="K283" s="29" t="s">
        <v>732</v>
      </c>
      <c r="L283" s="30">
        <v>339.2</v>
      </c>
      <c r="W283" s="24"/>
    </row>
    <row r="284" spans="2:23">
      <c r="B284" s="29" t="s">
        <v>391</v>
      </c>
      <c r="C284" s="29" t="s">
        <v>729</v>
      </c>
      <c r="D284" s="29" t="s">
        <v>38</v>
      </c>
      <c r="E284" s="29" t="s">
        <v>39</v>
      </c>
      <c r="F284" s="29" t="s">
        <v>34</v>
      </c>
      <c r="G284" s="29" t="s">
        <v>37</v>
      </c>
      <c r="H284" s="29">
        <f>ROUND(Fills_Weekly[[#This Row],[Price2]],2)</f>
        <v>339</v>
      </c>
      <c r="I284" s="32">
        <v>40</v>
      </c>
      <c r="J284" s="29" t="s">
        <v>40</v>
      </c>
      <c r="K284" s="29" t="s">
        <v>730</v>
      </c>
      <c r="L284" s="30">
        <v>339</v>
      </c>
      <c r="W284" s="24"/>
    </row>
    <row r="285" spans="2:23">
      <c r="B285" s="29" t="s">
        <v>391</v>
      </c>
      <c r="C285" s="29" t="s">
        <v>727</v>
      </c>
      <c r="D285" s="29" t="s">
        <v>38</v>
      </c>
      <c r="E285" s="29" t="s">
        <v>39</v>
      </c>
      <c r="F285" s="29" t="s">
        <v>34</v>
      </c>
      <c r="G285" s="29" t="s">
        <v>37</v>
      </c>
      <c r="H285" s="29">
        <f>ROUND(Fills_Weekly[[#This Row],[Price2]],2)</f>
        <v>338.6</v>
      </c>
      <c r="I285" s="32">
        <v>98</v>
      </c>
      <c r="J285" s="29" t="s">
        <v>40</v>
      </c>
      <c r="K285" s="29" t="s">
        <v>728</v>
      </c>
      <c r="L285" s="30">
        <v>338.6</v>
      </c>
      <c r="W285" s="24"/>
    </row>
    <row r="286" spans="2:23">
      <c r="B286" s="29" t="s">
        <v>391</v>
      </c>
      <c r="C286" s="29" t="s">
        <v>725</v>
      </c>
      <c r="D286" s="29" t="s">
        <v>38</v>
      </c>
      <c r="E286" s="29" t="s">
        <v>39</v>
      </c>
      <c r="F286" s="29" t="s">
        <v>34</v>
      </c>
      <c r="G286" s="29" t="s">
        <v>37</v>
      </c>
      <c r="H286" s="29">
        <f>ROUND(Fills_Weekly[[#This Row],[Price2]],2)</f>
        <v>338.6</v>
      </c>
      <c r="I286" s="32">
        <v>104</v>
      </c>
      <c r="J286" s="29" t="s">
        <v>40</v>
      </c>
      <c r="K286" s="29" t="s">
        <v>726</v>
      </c>
      <c r="L286" s="30">
        <v>338.6</v>
      </c>
      <c r="W286" s="24"/>
    </row>
    <row r="287" spans="2:23">
      <c r="B287" s="29" t="s">
        <v>391</v>
      </c>
      <c r="C287" s="29" t="s">
        <v>723</v>
      </c>
      <c r="D287" s="29" t="s">
        <v>38</v>
      </c>
      <c r="E287" s="29" t="s">
        <v>39</v>
      </c>
      <c r="F287" s="29" t="s">
        <v>34</v>
      </c>
      <c r="G287" s="29" t="s">
        <v>37</v>
      </c>
      <c r="H287" s="29">
        <f>ROUND(Fills_Weekly[[#This Row],[Price2]],2)</f>
        <v>338.8</v>
      </c>
      <c r="I287" s="32">
        <v>244</v>
      </c>
      <c r="J287" s="29" t="s">
        <v>40</v>
      </c>
      <c r="K287" s="29" t="s">
        <v>724</v>
      </c>
      <c r="L287" s="30">
        <v>338.8</v>
      </c>
      <c r="W287" s="24"/>
    </row>
    <row r="288" spans="2:23">
      <c r="B288" s="29" t="s">
        <v>391</v>
      </c>
      <c r="C288" s="29" t="s">
        <v>721</v>
      </c>
      <c r="D288" s="29" t="s">
        <v>38</v>
      </c>
      <c r="E288" s="29" t="s">
        <v>39</v>
      </c>
      <c r="F288" s="29" t="s">
        <v>34</v>
      </c>
      <c r="G288" s="29" t="s">
        <v>37</v>
      </c>
      <c r="H288" s="29">
        <f>ROUND(Fills_Weekly[[#This Row],[Price2]],2)</f>
        <v>339</v>
      </c>
      <c r="I288" s="32">
        <v>121</v>
      </c>
      <c r="J288" s="29" t="s">
        <v>40</v>
      </c>
      <c r="K288" s="29" t="s">
        <v>722</v>
      </c>
      <c r="L288" s="30">
        <v>339</v>
      </c>
      <c r="W288" s="24"/>
    </row>
    <row r="289" spans="2:23">
      <c r="B289" s="29" t="s">
        <v>391</v>
      </c>
      <c r="C289" s="29" t="s">
        <v>718</v>
      </c>
      <c r="D289" s="29" t="s">
        <v>38</v>
      </c>
      <c r="E289" s="29" t="s">
        <v>39</v>
      </c>
      <c r="F289" s="29" t="s">
        <v>34</v>
      </c>
      <c r="G289" s="29" t="s">
        <v>37</v>
      </c>
      <c r="H289" s="29">
        <f>ROUND(Fills_Weekly[[#This Row],[Price2]],2)</f>
        <v>339.2</v>
      </c>
      <c r="I289" s="32">
        <v>175</v>
      </c>
      <c r="J289" s="29" t="s">
        <v>40</v>
      </c>
      <c r="K289" s="29" t="s">
        <v>720</v>
      </c>
      <c r="L289" s="30">
        <v>339.2</v>
      </c>
      <c r="W289" s="24"/>
    </row>
    <row r="290" spans="2:23">
      <c r="B290" s="29" t="s">
        <v>391</v>
      </c>
      <c r="C290" s="29" t="s">
        <v>718</v>
      </c>
      <c r="D290" s="29" t="s">
        <v>38</v>
      </c>
      <c r="E290" s="29" t="s">
        <v>39</v>
      </c>
      <c r="F290" s="29" t="s">
        <v>34</v>
      </c>
      <c r="G290" s="29" t="s">
        <v>37</v>
      </c>
      <c r="H290" s="29">
        <f>ROUND(Fills_Weekly[[#This Row],[Price2]],2)</f>
        <v>339.2</v>
      </c>
      <c r="I290" s="32">
        <v>272</v>
      </c>
      <c r="J290" s="29" t="s">
        <v>40</v>
      </c>
      <c r="K290" s="29" t="s">
        <v>719</v>
      </c>
      <c r="L290" s="30">
        <v>339.2</v>
      </c>
      <c r="W290" s="24"/>
    </row>
    <row r="291" spans="2:23">
      <c r="B291" s="29" t="s">
        <v>391</v>
      </c>
      <c r="C291" s="29" t="s">
        <v>716</v>
      </c>
      <c r="D291" s="29" t="s">
        <v>38</v>
      </c>
      <c r="E291" s="29" t="s">
        <v>39</v>
      </c>
      <c r="F291" s="29" t="s">
        <v>34</v>
      </c>
      <c r="G291" s="29" t="s">
        <v>37</v>
      </c>
      <c r="H291" s="29">
        <f>ROUND(Fills_Weekly[[#This Row],[Price2]],2)</f>
        <v>339.4</v>
      </c>
      <c r="I291" s="32">
        <v>223</v>
      </c>
      <c r="J291" s="29" t="s">
        <v>40</v>
      </c>
      <c r="K291" s="29" t="s">
        <v>717</v>
      </c>
      <c r="L291" s="30">
        <v>339.4</v>
      </c>
      <c r="W291" s="24"/>
    </row>
    <row r="292" spans="2:23">
      <c r="B292" s="29" t="s">
        <v>391</v>
      </c>
      <c r="C292" s="29" t="s">
        <v>360</v>
      </c>
      <c r="D292" s="29" t="s">
        <v>38</v>
      </c>
      <c r="E292" s="29" t="s">
        <v>39</v>
      </c>
      <c r="F292" s="29" t="s">
        <v>34</v>
      </c>
      <c r="G292" s="29" t="s">
        <v>37</v>
      </c>
      <c r="H292" s="29">
        <f>ROUND(Fills_Weekly[[#This Row],[Price2]],2)</f>
        <v>339.8</v>
      </c>
      <c r="I292" s="32">
        <v>25</v>
      </c>
      <c r="J292" s="29" t="s">
        <v>40</v>
      </c>
      <c r="K292" s="29" t="s">
        <v>715</v>
      </c>
      <c r="L292" s="30">
        <v>339.8</v>
      </c>
      <c r="W292" s="24"/>
    </row>
    <row r="293" spans="2:23">
      <c r="B293" s="29" t="s">
        <v>391</v>
      </c>
      <c r="C293" s="29" t="s">
        <v>360</v>
      </c>
      <c r="D293" s="29" t="s">
        <v>38</v>
      </c>
      <c r="E293" s="29" t="s">
        <v>39</v>
      </c>
      <c r="F293" s="29" t="s">
        <v>34</v>
      </c>
      <c r="G293" s="29" t="s">
        <v>37</v>
      </c>
      <c r="H293" s="29">
        <f>ROUND(Fills_Weekly[[#This Row],[Price2]],2)</f>
        <v>339.8</v>
      </c>
      <c r="I293" s="32">
        <v>110</v>
      </c>
      <c r="J293" s="29" t="s">
        <v>40</v>
      </c>
      <c r="K293" s="29" t="s">
        <v>714</v>
      </c>
      <c r="L293" s="30">
        <v>339.8</v>
      </c>
      <c r="W293" s="24"/>
    </row>
    <row r="294" spans="2:23">
      <c r="B294" s="29" t="s">
        <v>391</v>
      </c>
      <c r="C294" s="29" t="s">
        <v>360</v>
      </c>
      <c r="D294" s="29" t="s">
        <v>38</v>
      </c>
      <c r="E294" s="29" t="s">
        <v>39</v>
      </c>
      <c r="F294" s="29" t="s">
        <v>34</v>
      </c>
      <c r="G294" s="29" t="s">
        <v>37</v>
      </c>
      <c r="H294" s="29">
        <f>ROUND(Fills_Weekly[[#This Row],[Price2]],2)</f>
        <v>339.8</v>
      </c>
      <c r="I294" s="32">
        <v>26</v>
      </c>
      <c r="J294" s="29" t="s">
        <v>40</v>
      </c>
      <c r="K294" s="29" t="s">
        <v>713</v>
      </c>
      <c r="L294" s="30">
        <v>339.8</v>
      </c>
      <c r="W294" s="24"/>
    </row>
    <row r="295" spans="2:23">
      <c r="B295" s="29" t="s">
        <v>391</v>
      </c>
      <c r="C295" s="29" t="s">
        <v>360</v>
      </c>
      <c r="D295" s="29" t="s">
        <v>38</v>
      </c>
      <c r="E295" s="29" t="s">
        <v>39</v>
      </c>
      <c r="F295" s="29" t="s">
        <v>34</v>
      </c>
      <c r="G295" s="29" t="s">
        <v>37</v>
      </c>
      <c r="H295" s="29">
        <f>ROUND(Fills_Weekly[[#This Row],[Price2]],2)</f>
        <v>339.8</v>
      </c>
      <c r="I295" s="32">
        <v>74</v>
      </c>
      <c r="J295" s="29" t="s">
        <v>40</v>
      </c>
      <c r="K295" s="29" t="s">
        <v>712</v>
      </c>
      <c r="L295" s="30">
        <v>339.8</v>
      </c>
      <c r="W295" s="24"/>
    </row>
    <row r="296" spans="2:23">
      <c r="B296" s="29" t="s">
        <v>391</v>
      </c>
      <c r="C296" s="29" t="s">
        <v>708</v>
      </c>
      <c r="D296" s="29" t="s">
        <v>38</v>
      </c>
      <c r="E296" s="29" t="s">
        <v>39</v>
      </c>
      <c r="F296" s="29" t="s">
        <v>34</v>
      </c>
      <c r="G296" s="29" t="s">
        <v>37</v>
      </c>
      <c r="H296" s="29">
        <f>ROUND(Fills_Weekly[[#This Row],[Price2]],2)</f>
        <v>339.8</v>
      </c>
      <c r="I296" s="32">
        <v>15</v>
      </c>
      <c r="J296" s="29" t="s">
        <v>40</v>
      </c>
      <c r="K296" s="29" t="s">
        <v>711</v>
      </c>
      <c r="L296" s="30">
        <v>339.8</v>
      </c>
      <c r="W296" s="24"/>
    </row>
    <row r="297" spans="2:23">
      <c r="B297" s="29" t="s">
        <v>391</v>
      </c>
      <c r="C297" s="29" t="s">
        <v>708</v>
      </c>
      <c r="D297" s="29" t="s">
        <v>38</v>
      </c>
      <c r="E297" s="29" t="s">
        <v>39</v>
      </c>
      <c r="F297" s="29" t="s">
        <v>34</v>
      </c>
      <c r="G297" s="29" t="s">
        <v>37</v>
      </c>
      <c r="H297" s="29">
        <f>ROUND(Fills_Weekly[[#This Row],[Price2]],2)</f>
        <v>339.8</v>
      </c>
      <c r="I297" s="32">
        <v>39</v>
      </c>
      <c r="J297" s="29" t="s">
        <v>40</v>
      </c>
      <c r="K297" s="29" t="s">
        <v>710</v>
      </c>
      <c r="L297" s="30">
        <v>339.8</v>
      </c>
      <c r="W297" s="24"/>
    </row>
    <row r="298" spans="2:23">
      <c r="B298" s="29" t="s">
        <v>391</v>
      </c>
      <c r="C298" s="29" t="s">
        <v>708</v>
      </c>
      <c r="D298" s="29" t="s">
        <v>38</v>
      </c>
      <c r="E298" s="29" t="s">
        <v>39</v>
      </c>
      <c r="F298" s="29" t="s">
        <v>34</v>
      </c>
      <c r="G298" s="29" t="s">
        <v>37</v>
      </c>
      <c r="H298" s="29">
        <f>ROUND(Fills_Weekly[[#This Row],[Price2]],2)</f>
        <v>339.8</v>
      </c>
      <c r="I298" s="32">
        <v>78</v>
      </c>
      <c r="J298" s="29" t="s">
        <v>40</v>
      </c>
      <c r="K298" s="29" t="s">
        <v>709</v>
      </c>
      <c r="L298" s="30">
        <v>339.8</v>
      </c>
      <c r="W298" s="24"/>
    </row>
    <row r="299" spans="2:23">
      <c r="B299" s="29" t="s">
        <v>391</v>
      </c>
      <c r="C299" s="29" t="s">
        <v>706</v>
      </c>
      <c r="D299" s="29" t="s">
        <v>38</v>
      </c>
      <c r="E299" s="29" t="s">
        <v>39</v>
      </c>
      <c r="F299" s="29" t="s">
        <v>34</v>
      </c>
      <c r="G299" s="29" t="s">
        <v>37</v>
      </c>
      <c r="H299" s="29">
        <f>ROUND(Fills_Weekly[[#This Row],[Price2]],2)</f>
        <v>339.4</v>
      </c>
      <c r="I299" s="32">
        <v>244</v>
      </c>
      <c r="J299" s="29" t="s">
        <v>40</v>
      </c>
      <c r="K299" s="29" t="s">
        <v>707</v>
      </c>
      <c r="L299" s="30">
        <v>339.4</v>
      </c>
      <c r="W299" s="24"/>
    </row>
    <row r="300" spans="2:23">
      <c r="B300" s="29" t="s">
        <v>391</v>
      </c>
      <c r="C300" s="29" t="s">
        <v>704</v>
      </c>
      <c r="D300" s="29" t="s">
        <v>38</v>
      </c>
      <c r="E300" s="29" t="s">
        <v>39</v>
      </c>
      <c r="F300" s="29" t="s">
        <v>34</v>
      </c>
      <c r="G300" s="29" t="s">
        <v>37</v>
      </c>
      <c r="H300" s="29">
        <f>ROUND(Fills_Weekly[[#This Row],[Price2]],2)</f>
        <v>339.6</v>
      </c>
      <c r="I300" s="32">
        <v>82</v>
      </c>
      <c r="J300" s="29" t="s">
        <v>40</v>
      </c>
      <c r="K300" s="29" t="s">
        <v>705</v>
      </c>
      <c r="L300" s="30">
        <v>339.6</v>
      </c>
      <c r="W300" s="24"/>
    </row>
    <row r="301" spans="2:23">
      <c r="B301" s="29" t="s">
        <v>391</v>
      </c>
      <c r="C301" s="29" t="s">
        <v>702</v>
      </c>
      <c r="D301" s="29" t="s">
        <v>38</v>
      </c>
      <c r="E301" s="29" t="s">
        <v>39</v>
      </c>
      <c r="F301" s="29" t="s">
        <v>34</v>
      </c>
      <c r="G301" s="29" t="s">
        <v>37</v>
      </c>
      <c r="H301" s="29">
        <f>ROUND(Fills_Weekly[[#This Row],[Price2]],2)</f>
        <v>339.6</v>
      </c>
      <c r="I301" s="32">
        <v>388</v>
      </c>
      <c r="J301" s="29" t="s">
        <v>40</v>
      </c>
      <c r="K301" s="29" t="s">
        <v>703</v>
      </c>
      <c r="L301" s="30">
        <v>339.6</v>
      </c>
      <c r="W301" s="24"/>
    </row>
    <row r="302" spans="2:23">
      <c r="B302" s="29" t="s">
        <v>391</v>
      </c>
      <c r="C302" s="29" t="s">
        <v>696</v>
      </c>
      <c r="D302" s="29" t="s">
        <v>38</v>
      </c>
      <c r="E302" s="29" t="s">
        <v>39</v>
      </c>
      <c r="F302" s="29" t="s">
        <v>34</v>
      </c>
      <c r="G302" s="29" t="s">
        <v>37</v>
      </c>
      <c r="H302" s="29">
        <f>ROUND(Fills_Weekly[[#This Row],[Price2]],2)</f>
        <v>339.8</v>
      </c>
      <c r="I302" s="32">
        <v>89</v>
      </c>
      <c r="J302" s="29" t="s">
        <v>40</v>
      </c>
      <c r="K302" s="29" t="s">
        <v>701</v>
      </c>
      <c r="L302" s="30">
        <v>339.8</v>
      </c>
      <c r="W302" s="24"/>
    </row>
    <row r="303" spans="2:23">
      <c r="B303" s="29" t="s">
        <v>391</v>
      </c>
      <c r="C303" s="29" t="s">
        <v>696</v>
      </c>
      <c r="D303" s="29" t="s">
        <v>38</v>
      </c>
      <c r="E303" s="29" t="s">
        <v>39</v>
      </c>
      <c r="F303" s="29" t="s">
        <v>34</v>
      </c>
      <c r="G303" s="29" t="s">
        <v>37</v>
      </c>
      <c r="H303" s="29">
        <f>ROUND(Fills_Weekly[[#This Row],[Price2]],2)</f>
        <v>339.8</v>
      </c>
      <c r="I303" s="32">
        <v>29</v>
      </c>
      <c r="J303" s="29" t="s">
        <v>40</v>
      </c>
      <c r="K303" s="29" t="s">
        <v>700</v>
      </c>
      <c r="L303" s="30">
        <v>339.8</v>
      </c>
      <c r="W303" s="24"/>
    </row>
    <row r="304" spans="2:23">
      <c r="B304" s="29" t="s">
        <v>391</v>
      </c>
      <c r="C304" s="29" t="s">
        <v>696</v>
      </c>
      <c r="D304" s="29" t="s">
        <v>38</v>
      </c>
      <c r="E304" s="29" t="s">
        <v>39</v>
      </c>
      <c r="F304" s="29" t="s">
        <v>34</v>
      </c>
      <c r="G304" s="29" t="s">
        <v>37</v>
      </c>
      <c r="H304" s="29">
        <f>ROUND(Fills_Weekly[[#This Row],[Price2]],2)</f>
        <v>339.8</v>
      </c>
      <c r="I304" s="32">
        <v>39</v>
      </c>
      <c r="J304" s="29" t="s">
        <v>40</v>
      </c>
      <c r="K304" s="29" t="s">
        <v>699</v>
      </c>
      <c r="L304" s="30">
        <v>339.8</v>
      </c>
      <c r="W304" s="24"/>
    </row>
    <row r="305" spans="2:23">
      <c r="B305" s="29" t="s">
        <v>391</v>
      </c>
      <c r="C305" s="29" t="s">
        <v>696</v>
      </c>
      <c r="D305" s="29" t="s">
        <v>38</v>
      </c>
      <c r="E305" s="29" t="s">
        <v>39</v>
      </c>
      <c r="F305" s="29" t="s">
        <v>34</v>
      </c>
      <c r="G305" s="29" t="s">
        <v>37</v>
      </c>
      <c r="H305" s="29">
        <f>ROUND(Fills_Weekly[[#This Row],[Price2]],2)</f>
        <v>339.8</v>
      </c>
      <c r="I305" s="32">
        <v>60</v>
      </c>
      <c r="J305" s="29" t="s">
        <v>40</v>
      </c>
      <c r="K305" s="29" t="s">
        <v>698</v>
      </c>
      <c r="L305" s="30">
        <v>339.8</v>
      </c>
      <c r="W305" s="24"/>
    </row>
    <row r="306" spans="2:23">
      <c r="B306" s="29" t="s">
        <v>391</v>
      </c>
      <c r="C306" s="29" t="s">
        <v>696</v>
      </c>
      <c r="D306" s="29" t="s">
        <v>38</v>
      </c>
      <c r="E306" s="29" t="s">
        <v>39</v>
      </c>
      <c r="F306" s="29" t="s">
        <v>34</v>
      </c>
      <c r="G306" s="29" t="s">
        <v>37</v>
      </c>
      <c r="H306" s="29">
        <f>ROUND(Fills_Weekly[[#This Row],[Price2]],2)</f>
        <v>339.8</v>
      </c>
      <c r="I306" s="32">
        <v>11</v>
      </c>
      <c r="J306" s="29" t="s">
        <v>40</v>
      </c>
      <c r="K306" s="29" t="s">
        <v>697</v>
      </c>
      <c r="L306" s="30">
        <v>339.8</v>
      </c>
      <c r="W306" s="24"/>
    </row>
    <row r="307" spans="2:23">
      <c r="B307" s="29" t="s">
        <v>391</v>
      </c>
      <c r="C307" s="29" t="s">
        <v>693</v>
      </c>
      <c r="D307" s="29" t="s">
        <v>38</v>
      </c>
      <c r="E307" s="29" t="s">
        <v>39</v>
      </c>
      <c r="F307" s="29" t="s">
        <v>34</v>
      </c>
      <c r="G307" s="29" t="s">
        <v>37</v>
      </c>
      <c r="H307" s="29">
        <f>ROUND(Fills_Weekly[[#This Row],[Price2]],2)</f>
        <v>339.6</v>
      </c>
      <c r="I307" s="32">
        <v>10</v>
      </c>
      <c r="J307" s="29" t="s">
        <v>40</v>
      </c>
      <c r="K307" s="29" t="s">
        <v>695</v>
      </c>
      <c r="L307" s="30">
        <v>339.6</v>
      </c>
      <c r="W307" s="24"/>
    </row>
    <row r="308" spans="2:23">
      <c r="B308" s="29" t="s">
        <v>391</v>
      </c>
      <c r="C308" s="29" t="s">
        <v>693</v>
      </c>
      <c r="D308" s="29" t="s">
        <v>38</v>
      </c>
      <c r="E308" s="29" t="s">
        <v>39</v>
      </c>
      <c r="F308" s="29" t="s">
        <v>34</v>
      </c>
      <c r="G308" s="29" t="s">
        <v>37</v>
      </c>
      <c r="H308" s="29">
        <f>ROUND(Fills_Weekly[[#This Row],[Price2]],2)</f>
        <v>339.6</v>
      </c>
      <c r="I308" s="32">
        <v>123</v>
      </c>
      <c r="J308" s="29" t="s">
        <v>40</v>
      </c>
      <c r="K308" s="29" t="s">
        <v>694</v>
      </c>
      <c r="L308" s="30">
        <v>339.6</v>
      </c>
      <c r="W308" s="24"/>
    </row>
    <row r="309" spans="2:23">
      <c r="B309" s="29" t="s">
        <v>391</v>
      </c>
      <c r="C309" s="29" t="s">
        <v>690</v>
      </c>
      <c r="D309" s="29" t="s">
        <v>38</v>
      </c>
      <c r="E309" s="29" t="s">
        <v>39</v>
      </c>
      <c r="F309" s="29" t="s">
        <v>34</v>
      </c>
      <c r="G309" s="29" t="s">
        <v>37</v>
      </c>
      <c r="H309" s="29">
        <f>ROUND(Fills_Weekly[[#This Row],[Price2]],2)</f>
        <v>339.6</v>
      </c>
      <c r="I309" s="32">
        <v>81</v>
      </c>
      <c r="J309" s="29" t="s">
        <v>40</v>
      </c>
      <c r="K309" s="29" t="s">
        <v>692</v>
      </c>
      <c r="L309" s="30">
        <v>339.6</v>
      </c>
      <c r="W309" s="24"/>
    </row>
    <row r="310" spans="2:23">
      <c r="B310" s="29" t="s">
        <v>391</v>
      </c>
      <c r="C310" s="29" t="s">
        <v>690</v>
      </c>
      <c r="D310" s="29" t="s">
        <v>38</v>
      </c>
      <c r="E310" s="29" t="s">
        <v>39</v>
      </c>
      <c r="F310" s="29" t="s">
        <v>34</v>
      </c>
      <c r="G310" s="29" t="s">
        <v>37</v>
      </c>
      <c r="H310" s="29">
        <f>ROUND(Fills_Weekly[[#This Row],[Price2]],2)</f>
        <v>339.6</v>
      </c>
      <c r="I310" s="32">
        <v>81</v>
      </c>
      <c r="J310" s="29" t="s">
        <v>40</v>
      </c>
      <c r="K310" s="29" t="s">
        <v>691</v>
      </c>
      <c r="L310" s="30">
        <v>339.6</v>
      </c>
      <c r="W310" s="24"/>
    </row>
    <row r="311" spans="2:23">
      <c r="B311" s="29" t="s">
        <v>391</v>
      </c>
      <c r="C311" s="29" t="s">
        <v>688</v>
      </c>
      <c r="D311" s="29" t="s">
        <v>38</v>
      </c>
      <c r="E311" s="29" t="s">
        <v>39</v>
      </c>
      <c r="F311" s="29" t="s">
        <v>34</v>
      </c>
      <c r="G311" s="29" t="s">
        <v>37</v>
      </c>
      <c r="H311" s="29">
        <f>ROUND(Fills_Weekly[[#This Row],[Price2]],2)</f>
        <v>339.4</v>
      </c>
      <c r="I311" s="32">
        <v>222</v>
      </c>
      <c r="J311" s="29" t="s">
        <v>40</v>
      </c>
      <c r="K311" s="29" t="s">
        <v>689</v>
      </c>
      <c r="L311" s="30">
        <v>339.4</v>
      </c>
      <c r="W311" s="24"/>
    </row>
    <row r="312" spans="2:23">
      <c r="B312" s="29" t="s">
        <v>391</v>
      </c>
      <c r="C312" s="29" t="s">
        <v>686</v>
      </c>
      <c r="D312" s="29" t="s">
        <v>38</v>
      </c>
      <c r="E312" s="29" t="s">
        <v>39</v>
      </c>
      <c r="F312" s="29" t="s">
        <v>34</v>
      </c>
      <c r="G312" s="29" t="s">
        <v>37</v>
      </c>
      <c r="H312" s="29">
        <f>ROUND(Fills_Weekly[[#This Row],[Price2]],2)</f>
        <v>339.6</v>
      </c>
      <c r="I312" s="32">
        <v>125</v>
      </c>
      <c r="J312" s="29" t="s">
        <v>40</v>
      </c>
      <c r="K312" s="29" t="s">
        <v>687</v>
      </c>
      <c r="L312" s="30">
        <v>339.6</v>
      </c>
      <c r="W312" s="24"/>
    </row>
    <row r="313" spans="2:23">
      <c r="B313" s="29" t="s">
        <v>391</v>
      </c>
      <c r="C313" s="29" t="s">
        <v>683</v>
      </c>
      <c r="D313" s="29" t="s">
        <v>38</v>
      </c>
      <c r="E313" s="29" t="s">
        <v>39</v>
      </c>
      <c r="F313" s="29" t="s">
        <v>34</v>
      </c>
      <c r="G313" s="29" t="s">
        <v>37</v>
      </c>
      <c r="H313" s="29">
        <f>ROUND(Fills_Weekly[[#This Row],[Price2]],2)</f>
        <v>339.6</v>
      </c>
      <c r="I313" s="32">
        <v>113</v>
      </c>
      <c r="J313" s="29" t="s">
        <v>40</v>
      </c>
      <c r="K313" s="29" t="s">
        <v>685</v>
      </c>
      <c r="L313" s="30">
        <v>339.6</v>
      </c>
      <c r="W313" s="24"/>
    </row>
    <row r="314" spans="2:23">
      <c r="B314" s="29" t="s">
        <v>391</v>
      </c>
      <c r="C314" s="29" t="s">
        <v>683</v>
      </c>
      <c r="D314" s="29" t="s">
        <v>38</v>
      </c>
      <c r="E314" s="29" t="s">
        <v>39</v>
      </c>
      <c r="F314" s="29" t="s">
        <v>34</v>
      </c>
      <c r="G314" s="29" t="s">
        <v>37</v>
      </c>
      <c r="H314" s="29">
        <f>ROUND(Fills_Weekly[[#This Row],[Price2]],2)</f>
        <v>339.6</v>
      </c>
      <c r="I314" s="32">
        <v>38</v>
      </c>
      <c r="J314" s="29" t="s">
        <v>40</v>
      </c>
      <c r="K314" s="29" t="s">
        <v>684</v>
      </c>
      <c r="L314" s="30">
        <v>339.6</v>
      </c>
      <c r="W314" s="24"/>
    </row>
    <row r="315" spans="2:23">
      <c r="B315" s="29" t="s">
        <v>391</v>
      </c>
      <c r="C315" s="29" t="s">
        <v>681</v>
      </c>
      <c r="D315" s="29" t="s">
        <v>38</v>
      </c>
      <c r="E315" s="29" t="s">
        <v>39</v>
      </c>
      <c r="F315" s="29" t="s">
        <v>34</v>
      </c>
      <c r="G315" s="29" t="s">
        <v>37</v>
      </c>
      <c r="H315" s="29">
        <f>ROUND(Fills_Weekly[[#This Row],[Price2]],2)</f>
        <v>339.4</v>
      </c>
      <c r="I315" s="32">
        <v>70</v>
      </c>
      <c r="J315" s="29" t="s">
        <v>40</v>
      </c>
      <c r="K315" s="29" t="s">
        <v>682</v>
      </c>
      <c r="L315" s="30">
        <v>339.4</v>
      </c>
      <c r="W315" s="24"/>
    </row>
    <row r="316" spans="2:23">
      <c r="B316" s="29" t="s">
        <v>391</v>
      </c>
      <c r="C316" s="29" t="s">
        <v>679</v>
      </c>
      <c r="D316" s="29" t="s">
        <v>38</v>
      </c>
      <c r="E316" s="29" t="s">
        <v>39</v>
      </c>
      <c r="F316" s="29" t="s">
        <v>34</v>
      </c>
      <c r="G316" s="29" t="s">
        <v>37</v>
      </c>
      <c r="H316" s="29">
        <f>ROUND(Fills_Weekly[[#This Row],[Price2]],2)</f>
        <v>339.4</v>
      </c>
      <c r="I316" s="32">
        <v>155</v>
      </c>
      <c r="J316" s="29" t="s">
        <v>40</v>
      </c>
      <c r="K316" s="29" t="s">
        <v>680</v>
      </c>
      <c r="L316" s="30">
        <v>339.4</v>
      </c>
      <c r="W316" s="24"/>
    </row>
    <row r="317" spans="2:23">
      <c r="B317" s="29" t="s">
        <v>391</v>
      </c>
      <c r="C317" s="29" t="s">
        <v>676</v>
      </c>
      <c r="D317" s="29" t="s">
        <v>38</v>
      </c>
      <c r="E317" s="29" t="s">
        <v>39</v>
      </c>
      <c r="F317" s="29" t="s">
        <v>34</v>
      </c>
      <c r="G317" s="29" t="s">
        <v>37</v>
      </c>
      <c r="H317" s="29">
        <f>ROUND(Fills_Weekly[[#This Row],[Price2]],2)</f>
        <v>339.8</v>
      </c>
      <c r="I317" s="32">
        <v>331</v>
      </c>
      <c r="J317" s="29" t="s">
        <v>40</v>
      </c>
      <c r="K317" s="29" t="s">
        <v>678</v>
      </c>
      <c r="L317" s="30">
        <v>339.8</v>
      </c>
      <c r="W317" s="24"/>
    </row>
    <row r="318" spans="2:23">
      <c r="B318" s="29" t="s">
        <v>391</v>
      </c>
      <c r="C318" s="29" t="s">
        <v>676</v>
      </c>
      <c r="D318" s="29" t="s">
        <v>38</v>
      </c>
      <c r="E318" s="29" t="s">
        <v>39</v>
      </c>
      <c r="F318" s="29" t="s">
        <v>34</v>
      </c>
      <c r="G318" s="29" t="s">
        <v>37</v>
      </c>
      <c r="H318" s="29">
        <f>ROUND(Fills_Weekly[[#This Row],[Price2]],2)</f>
        <v>339.8</v>
      </c>
      <c r="I318" s="32">
        <v>222</v>
      </c>
      <c r="J318" s="29" t="s">
        <v>40</v>
      </c>
      <c r="K318" s="29" t="s">
        <v>677</v>
      </c>
      <c r="L318" s="30">
        <v>339.8</v>
      </c>
      <c r="W318" s="24"/>
    </row>
    <row r="319" spans="2:23">
      <c r="B319" s="29" t="s">
        <v>391</v>
      </c>
      <c r="C319" s="29" t="s">
        <v>672</v>
      </c>
      <c r="D319" s="29" t="s">
        <v>38</v>
      </c>
      <c r="E319" s="29" t="s">
        <v>39</v>
      </c>
      <c r="F319" s="29" t="s">
        <v>34</v>
      </c>
      <c r="G319" s="29" t="s">
        <v>37</v>
      </c>
      <c r="H319" s="29">
        <f>ROUND(Fills_Weekly[[#This Row],[Price2]],2)</f>
        <v>339.6</v>
      </c>
      <c r="I319" s="32">
        <v>85</v>
      </c>
      <c r="J319" s="29" t="s">
        <v>40</v>
      </c>
      <c r="K319" s="29" t="s">
        <v>675</v>
      </c>
      <c r="L319" s="30">
        <v>339.6</v>
      </c>
      <c r="W319" s="24"/>
    </row>
    <row r="320" spans="2:23">
      <c r="B320" s="29" t="s">
        <v>391</v>
      </c>
      <c r="C320" s="29" t="s">
        <v>672</v>
      </c>
      <c r="D320" s="29" t="s">
        <v>38</v>
      </c>
      <c r="E320" s="29" t="s">
        <v>39</v>
      </c>
      <c r="F320" s="29" t="s">
        <v>34</v>
      </c>
      <c r="G320" s="29" t="s">
        <v>37</v>
      </c>
      <c r="H320" s="29">
        <f>ROUND(Fills_Weekly[[#This Row],[Price2]],2)</f>
        <v>339.6</v>
      </c>
      <c r="I320" s="32">
        <v>86</v>
      </c>
      <c r="J320" s="29" t="s">
        <v>40</v>
      </c>
      <c r="K320" s="29" t="s">
        <v>674</v>
      </c>
      <c r="L320" s="30">
        <v>339.6</v>
      </c>
      <c r="W320" s="24"/>
    </row>
    <row r="321" spans="2:23">
      <c r="B321" s="29" t="s">
        <v>391</v>
      </c>
      <c r="C321" s="29" t="s">
        <v>672</v>
      </c>
      <c r="D321" s="29" t="s">
        <v>38</v>
      </c>
      <c r="E321" s="29" t="s">
        <v>39</v>
      </c>
      <c r="F321" s="29" t="s">
        <v>34</v>
      </c>
      <c r="G321" s="29" t="s">
        <v>37</v>
      </c>
      <c r="H321" s="29">
        <f>ROUND(Fills_Weekly[[#This Row],[Price2]],2)</f>
        <v>339.6</v>
      </c>
      <c r="I321" s="32">
        <v>33</v>
      </c>
      <c r="J321" s="29" t="s">
        <v>40</v>
      </c>
      <c r="K321" s="29" t="s">
        <v>673</v>
      </c>
      <c r="L321" s="30">
        <v>339.6</v>
      </c>
      <c r="W321" s="24"/>
    </row>
    <row r="322" spans="2:23">
      <c r="B322" s="29" t="s">
        <v>391</v>
      </c>
      <c r="C322" s="29" t="s">
        <v>668</v>
      </c>
      <c r="D322" s="29" t="s">
        <v>38</v>
      </c>
      <c r="E322" s="29" t="s">
        <v>39</v>
      </c>
      <c r="F322" s="29" t="s">
        <v>34</v>
      </c>
      <c r="G322" s="29" t="s">
        <v>37</v>
      </c>
      <c r="H322" s="29">
        <f>ROUND(Fills_Weekly[[#This Row],[Price2]],2)</f>
        <v>339.4</v>
      </c>
      <c r="I322" s="32">
        <v>8</v>
      </c>
      <c r="J322" s="29" t="s">
        <v>40</v>
      </c>
      <c r="K322" s="29" t="s">
        <v>671</v>
      </c>
      <c r="L322" s="30">
        <v>339.4</v>
      </c>
      <c r="W322" s="24"/>
    </row>
    <row r="323" spans="2:23">
      <c r="B323" s="29" t="s">
        <v>391</v>
      </c>
      <c r="C323" s="29" t="s">
        <v>668</v>
      </c>
      <c r="D323" s="29" t="s">
        <v>38</v>
      </c>
      <c r="E323" s="29" t="s">
        <v>39</v>
      </c>
      <c r="F323" s="29" t="s">
        <v>34</v>
      </c>
      <c r="G323" s="29" t="s">
        <v>37</v>
      </c>
      <c r="H323" s="29">
        <f>ROUND(Fills_Weekly[[#This Row],[Price2]],2)</f>
        <v>339.4</v>
      </c>
      <c r="I323" s="32">
        <v>120</v>
      </c>
      <c r="J323" s="29" t="s">
        <v>40</v>
      </c>
      <c r="K323" s="29" t="s">
        <v>670</v>
      </c>
      <c r="L323" s="30">
        <v>339.4</v>
      </c>
      <c r="W323" s="24"/>
    </row>
    <row r="324" spans="2:23">
      <c r="B324" s="29" t="s">
        <v>391</v>
      </c>
      <c r="C324" s="29" t="s">
        <v>668</v>
      </c>
      <c r="D324" s="29" t="s">
        <v>38</v>
      </c>
      <c r="E324" s="29" t="s">
        <v>39</v>
      </c>
      <c r="F324" s="29" t="s">
        <v>34</v>
      </c>
      <c r="G324" s="29" t="s">
        <v>37</v>
      </c>
      <c r="H324" s="29">
        <f>ROUND(Fills_Weekly[[#This Row],[Price2]],2)</f>
        <v>339.4</v>
      </c>
      <c r="I324" s="32">
        <v>100</v>
      </c>
      <c r="J324" s="29" t="s">
        <v>40</v>
      </c>
      <c r="K324" s="29" t="s">
        <v>669</v>
      </c>
      <c r="L324" s="30">
        <v>339.4</v>
      </c>
      <c r="W324" s="24"/>
    </row>
    <row r="325" spans="2:23">
      <c r="B325" s="29" t="s">
        <v>391</v>
      </c>
      <c r="C325" s="29" t="s">
        <v>666</v>
      </c>
      <c r="D325" s="29" t="s">
        <v>38</v>
      </c>
      <c r="E325" s="29" t="s">
        <v>39</v>
      </c>
      <c r="F325" s="29" t="s">
        <v>34</v>
      </c>
      <c r="G325" s="29" t="s">
        <v>37</v>
      </c>
      <c r="H325" s="29">
        <f>ROUND(Fills_Weekly[[#This Row],[Price2]],2)</f>
        <v>339.2</v>
      </c>
      <c r="I325" s="32">
        <v>55</v>
      </c>
      <c r="J325" s="29" t="s">
        <v>40</v>
      </c>
      <c r="K325" s="29" t="s">
        <v>667</v>
      </c>
      <c r="L325" s="30">
        <v>339.2</v>
      </c>
      <c r="W325" s="24"/>
    </row>
    <row r="326" spans="2:23">
      <c r="B326" s="29" t="s">
        <v>391</v>
      </c>
      <c r="C326" s="29" t="s">
        <v>662</v>
      </c>
      <c r="D326" s="29" t="s">
        <v>38</v>
      </c>
      <c r="E326" s="29" t="s">
        <v>39</v>
      </c>
      <c r="F326" s="29" t="s">
        <v>34</v>
      </c>
      <c r="G326" s="29" t="s">
        <v>37</v>
      </c>
      <c r="H326" s="29">
        <f>ROUND(Fills_Weekly[[#This Row],[Price2]],2)</f>
        <v>338.8</v>
      </c>
      <c r="I326" s="32">
        <v>58</v>
      </c>
      <c r="J326" s="29" t="s">
        <v>40</v>
      </c>
      <c r="K326" s="29" t="s">
        <v>665</v>
      </c>
      <c r="L326" s="30">
        <v>338.8</v>
      </c>
      <c r="W326" s="24"/>
    </row>
    <row r="327" spans="2:23">
      <c r="B327" s="29" t="s">
        <v>391</v>
      </c>
      <c r="C327" s="29" t="s">
        <v>662</v>
      </c>
      <c r="D327" s="29" t="s">
        <v>38</v>
      </c>
      <c r="E327" s="29" t="s">
        <v>39</v>
      </c>
      <c r="F327" s="29" t="s">
        <v>34</v>
      </c>
      <c r="G327" s="29" t="s">
        <v>37</v>
      </c>
      <c r="H327" s="29">
        <f>ROUND(Fills_Weekly[[#This Row],[Price2]],2)</f>
        <v>339</v>
      </c>
      <c r="I327" s="32">
        <v>88</v>
      </c>
      <c r="J327" s="29" t="s">
        <v>40</v>
      </c>
      <c r="K327" s="29" t="s">
        <v>664</v>
      </c>
      <c r="L327" s="30">
        <v>339</v>
      </c>
      <c r="W327" s="24"/>
    </row>
    <row r="328" spans="2:23">
      <c r="B328" s="29" t="s">
        <v>391</v>
      </c>
      <c r="C328" s="29" t="s">
        <v>662</v>
      </c>
      <c r="D328" s="29" t="s">
        <v>38</v>
      </c>
      <c r="E328" s="29" t="s">
        <v>39</v>
      </c>
      <c r="F328" s="29" t="s">
        <v>34</v>
      </c>
      <c r="G328" s="29" t="s">
        <v>37</v>
      </c>
      <c r="H328" s="29">
        <f>ROUND(Fills_Weekly[[#This Row],[Price2]],2)</f>
        <v>339.2</v>
      </c>
      <c r="I328" s="32">
        <v>197</v>
      </c>
      <c r="J328" s="29" t="s">
        <v>40</v>
      </c>
      <c r="K328" s="29" t="s">
        <v>663</v>
      </c>
      <c r="L328" s="30">
        <v>339.2</v>
      </c>
      <c r="W328" s="24"/>
    </row>
    <row r="329" spans="2:23">
      <c r="B329" s="29" t="s">
        <v>391</v>
      </c>
      <c r="C329" s="29" t="s">
        <v>660</v>
      </c>
      <c r="D329" s="29" t="s">
        <v>38</v>
      </c>
      <c r="E329" s="29" t="s">
        <v>39</v>
      </c>
      <c r="F329" s="29" t="s">
        <v>34</v>
      </c>
      <c r="G329" s="29" t="s">
        <v>37</v>
      </c>
      <c r="H329" s="29">
        <f>ROUND(Fills_Weekly[[#This Row],[Price2]],2)</f>
        <v>339.6</v>
      </c>
      <c r="I329" s="32">
        <v>182</v>
      </c>
      <c r="J329" s="29" t="s">
        <v>40</v>
      </c>
      <c r="K329" s="29" t="s">
        <v>661</v>
      </c>
      <c r="L329" s="30">
        <v>339.6</v>
      </c>
      <c r="W329" s="24"/>
    </row>
    <row r="330" spans="2:23">
      <c r="B330" s="29" t="s">
        <v>391</v>
      </c>
      <c r="C330" s="29" t="s">
        <v>658</v>
      </c>
      <c r="D330" s="29" t="s">
        <v>38</v>
      </c>
      <c r="E330" s="29" t="s">
        <v>39</v>
      </c>
      <c r="F330" s="29" t="s">
        <v>34</v>
      </c>
      <c r="G330" s="29" t="s">
        <v>37</v>
      </c>
      <c r="H330" s="29">
        <f>ROUND(Fills_Weekly[[#This Row],[Price2]],2)</f>
        <v>339.8</v>
      </c>
      <c r="I330" s="32">
        <v>90</v>
      </c>
      <c r="J330" s="29" t="s">
        <v>40</v>
      </c>
      <c r="K330" s="29" t="s">
        <v>659</v>
      </c>
      <c r="L330" s="30">
        <v>339.8</v>
      </c>
      <c r="W330" s="24"/>
    </row>
    <row r="331" spans="2:23">
      <c r="B331" s="29" t="s">
        <v>391</v>
      </c>
      <c r="C331" s="29" t="s">
        <v>656</v>
      </c>
      <c r="D331" s="29" t="s">
        <v>38</v>
      </c>
      <c r="E331" s="29" t="s">
        <v>39</v>
      </c>
      <c r="F331" s="29" t="s">
        <v>34</v>
      </c>
      <c r="G331" s="29" t="s">
        <v>37</v>
      </c>
      <c r="H331" s="29">
        <f>ROUND(Fills_Weekly[[#This Row],[Price2]],2)</f>
        <v>339.8</v>
      </c>
      <c r="I331" s="32">
        <v>272</v>
      </c>
      <c r="J331" s="29" t="s">
        <v>40</v>
      </c>
      <c r="K331" s="29" t="s">
        <v>657</v>
      </c>
      <c r="L331" s="30">
        <v>339.8</v>
      </c>
      <c r="W331" s="24"/>
    </row>
    <row r="332" spans="2:23">
      <c r="B332" s="29" t="s">
        <v>391</v>
      </c>
      <c r="C332" s="29" t="s">
        <v>654</v>
      </c>
      <c r="D332" s="29" t="s">
        <v>38</v>
      </c>
      <c r="E332" s="29" t="s">
        <v>39</v>
      </c>
      <c r="F332" s="29" t="s">
        <v>34</v>
      </c>
      <c r="G332" s="29" t="s">
        <v>37</v>
      </c>
      <c r="H332" s="29">
        <f>ROUND(Fills_Weekly[[#This Row],[Price2]],2)</f>
        <v>339.4</v>
      </c>
      <c r="I332" s="32">
        <v>224</v>
      </c>
      <c r="J332" s="29" t="s">
        <v>40</v>
      </c>
      <c r="K332" s="29" t="s">
        <v>655</v>
      </c>
      <c r="L332" s="30">
        <v>339.4</v>
      </c>
      <c r="W332" s="24"/>
    </row>
    <row r="333" spans="2:23">
      <c r="B333" s="29" t="s">
        <v>391</v>
      </c>
      <c r="C333" s="29" t="s">
        <v>651</v>
      </c>
      <c r="D333" s="29" t="s">
        <v>38</v>
      </c>
      <c r="E333" s="29" t="s">
        <v>39</v>
      </c>
      <c r="F333" s="29" t="s">
        <v>34</v>
      </c>
      <c r="G333" s="29" t="s">
        <v>37</v>
      </c>
      <c r="H333" s="29">
        <f>ROUND(Fills_Weekly[[#This Row],[Price2]],2)</f>
        <v>339.6</v>
      </c>
      <c r="I333" s="32">
        <v>55</v>
      </c>
      <c r="J333" s="29" t="s">
        <v>40</v>
      </c>
      <c r="K333" s="29" t="s">
        <v>653</v>
      </c>
      <c r="L333" s="30">
        <v>339.6</v>
      </c>
      <c r="W333" s="24"/>
    </row>
    <row r="334" spans="2:23">
      <c r="B334" s="29" t="s">
        <v>391</v>
      </c>
      <c r="C334" s="29" t="s">
        <v>651</v>
      </c>
      <c r="D334" s="29" t="s">
        <v>38</v>
      </c>
      <c r="E334" s="29" t="s">
        <v>39</v>
      </c>
      <c r="F334" s="29" t="s">
        <v>34</v>
      </c>
      <c r="G334" s="29" t="s">
        <v>37</v>
      </c>
      <c r="H334" s="29">
        <f>ROUND(Fills_Weekly[[#This Row],[Price2]],2)</f>
        <v>339.6</v>
      </c>
      <c r="I334" s="32">
        <v>202</v>
      </c>
      <c r="J334" s="29" t="s">
        <v>40</v>
      </c>
      <c r="K334" s="29" t="s">
        <v>652</v>
      </c>
      <c r="L334" s="30">
        <v>339.6</v>
      </c>
      <c r="W334" s="24"/>
    </row>
    <row r="335" spans="2:23">
      <c r="B335" s="29" t="s">
        <v>391</v>
      </c>
      <c r="C335" s="29" t="s">
        <v>648</v>
      </c>
      <c r="D335" s="29" t="s">
        <v>38</v>
      </c>
      <c r="E335" s="29" t="s">
        <v>39</v>
      </c>
      <c r="F335" s="29" t="s">
        <v>34</v>
      </c>
      <c r="G335" s="29" t="s">
        <v>37</v>
      </c>
      <c r="H335" s="29">
        <f>ROUND(Fills_Weekly[[#This Row],[Price2]],2)</f>
        <v>339.6</v>
      </c>
      <c r="I335" s="32">
        <v>61</v>
      </c>
      <c r="J335" s="29" t="s">
        <v>40</v>
      </c>
      <c r="K335" s="29" t="s">
        <v>650</v>
      </c>
      <c r="L335" s="30">
        <v>339.6</v>
      </c>
      <c r="W335" s="24"/>
    </row>
    <row r="336" spans="2:23">
      <c r="B336" s="29" t="s">
        <v>391</v>
      </c>
      <c r="C336" s="29" t="s">
        <v>648</v>
      </c>
      <c r="D336" s="29" t="s">
        <v>38</v>
      </c>
      <c r="E336" s="29" t="s">
        <v>39</v>
      </c>
      <c r="F336" s="29" t="s">
        <v>34</v>
      </c>
      <c r="G336" s="29" t="s">
        <v>37</v>
      </c>
      <c r="H336" s="29">
        <f>ROUND(Fills_Weekly[[#This Row],[Price2]],2)</f>
        <v>339.6</v>
      </c>
      <c r="I336" s="32">
        <v>70</v>
      </c>
      <c r="J336" s="29" t="s">
        <v>40</v>
      </c>
      <c r="K336" s="29" t="s">
        <v>649</v>
      </c>
      <c r="L336" s="30">
        <v>339.6</v>
      </c>
      <c r="W336" s="24"/>
    </row>
    <row r="337" spans="2:23">
      <c r="B337" s="29" t="s">
        <v>391</v>
      </c>
      <c r="C337" s="29" t="s">
        <v>646</v>
      </c>
      <c r="D337" s="29" t="s">
        <v>38</v>
      </c>
      <c r="E337" s="29" t="s">
        <v>39</v>
      </c>
      <c r="F337" s="29" t="s">
        <v>34</v>
      </c>
      <c r="G337" s="29" t="s">
        <v>37</v>
      </c>
      <c r="H337" s="29">
        <f>ROUND(Fills_Weekly[[#This Row],[Price2]],2)</f>
        <v>339.4</v>
      </c>
      <c r="I337" s="32">
        <v>69</v>
      </c>
      <c r="J337" s="29" t="s">
        <v>40</v>
      </c>
      <c r="K337" s="29" t="s">
        <v>647</v>
      </c>
      <c r="L337" s="30">
        <v>339.4</v>
      </c>
      <c r="W337" s="24"/>
    </row>
    <row r="338" spans="2:23">
      <c r="B338" s="29" t="s">
        <v>391</v>
      </c>
      <c r="C338" s="29" t="s">
        <v>643</v>
      </c>
      <c r="D338" s="29" t="s">
        <v>38</v>
      </c>
      <c r="E338" s="29" t="s">
        <v>39</v>
      </c>
      <c r="F338" s="29" t="s">
        <v>34</v>
      </c>
      <c r="G338" s="29" t="s">
        <v>37</v>
      </c>
      <c r="H338" s="29">
        <f>ROUND(Fills_Weekly[[#This Row],[Price2]],2)</f>
        <v>339.6</v>
      </c>
      <c r="I338" s="32">
        <v>20</v>
      </c>
      <c r="J338" s="29" t="s">
        <v>40</v>
      </c>
      <c r="K338" s="29" t="s">
        <v>645</v>
      </c>
      <c r="L338" s="30">
        <v>339.6</v>
      </c>
      <c r="W338" s="24"/>
    </row>
    <row r="339" spans="2:23">
      <c r="B339" s="29" t="s">
        <v>391</v>
      </c>
      <c r="C339" s="29" t="s">
        <v>643</v>
      </c>
      <c r="D339" s="29" t="s">
        <v>38</v>
      </c>
      <c r="E339" s="29" t="s">
        <v>39</v>
      </c>
      <c r="F339" s="29" t="s">
        <v>34</v>
      </c>
      <c r="G339" s="29" t="s">
        <v>37</v>
      </c>
      <c r="H339" s="29">
        <f>ROUND(Fills_Weekly[[#This Row],[Price2]],2)</f>
        <v>339.6</v>
      </c>
      <c r="I339" s="32">
        <v>232</v>
      </c>
      <c r="J339" s="29" t="s">
        <v>40</v>
      </c>
      <c r="K339" s="29" t="s">
        <v>644</v>
      </c>
      <c r="L339" s="30">
        <v>339.6</v>
      </c>
      <c r="W339" s="24"/>
    </row>
    <row r="340" spans="2:23">
      <c r="B340" s="29" t="s">
        <v>391</v>
      </c>
      <c r="C340" s="29" t="s">
        <v>641</v>
      </c>
      <c r="D340" s="29" t="s">
        <v>38</v>
      </c>
      <c r="E340" s="29" t="s">
        <v>39</v>
      </c>
      <c r="F340" s="29" t="s">
        <v>34</v>
      </c>
      <c r="G340" s="29" t="s">
        <v>37</v>
      </c>
      <c r="H340" s="29">
        <f>ROUND(Fills_Weekly[[#This Row],[Price2]],2)</f>
        <v>339.6</v>
      </c>
      <c r="I340" s="32">
        <v>287</v>
      </c>
      <c r="J340" s="29" t="s">
        <v>40</v>
      </c>
      <c r="K340" s="29" t="s">
        <v>642</v>
      </c>
      <c r="L340" s="30">
        <v>339.6</v>
      </c>
      <c r="W340" s="24"/>
    </row>
    <row r="341" spans="2:23">
      <c r="B341" s="29" t="s">
        <v>391</v>
      </c>
      <c r="C341" s="29" t="s">
        <v>637</v>
      </c>
      <c r="D341" s="29" t="s">
        <v>38</v>
      </c>
      <c r="E341" s="29" t="s">
        <v>39</v>
      </c>
      <c r="F341" s="29" t="s">
        <v>34</v>
      </c>
      <c r="G341" s="29" t="s">
        <v>37</v>
      </c>
      <c r="H341" s="29">
        <f>ROUND(Fills_Weekly[[#This Row],[Price2]],2)</f>
        <v>339.8</v>
      </c>
      <c r="I341" s="32">
        <v>8</v>
      </c>
      <c r="J341" s="29" t="s">
        <v>40</v>
      </c>
      <c r="K341" s="29" t="s">
        <v>640</v>
      </c>
      <c r="L341" s="30">
        <v>339.8</v>
      </c>
      <c r="W341" s="24"/>
    </row>
    <row r="342" spans="2:23">
      <c r="B342" s="29" t="s">
        <v>391</v>
      </c>
      <c r="C342" s="29" t="s">
        <v>637</v>
      </c>
      <c r="D342" s="29" t="s">
        <v>38</v>
      </c>
      <c r="E342" s="29" t="s">
        <v>39</v>
      </c>
      <c r="F342" s="29" t="s">
        <v>34</v>
      </c>
      <c r="G342" s="29" t="s">
        <v>37</v>
      </c>
      <c r="H342" s="29">
        <f>ROUND(Fills_Weekly[[#This Row],[Price2]],2)</f>
        <v>339.8</v>
      </c>
      <c r="I342" s="32">
        <v>136</v>
      </c>
      <c r="J342" s="29" t="s">
        <v>40</v>
      </c>
      <c r="K342" s="29" t="s">
        <v>639</v>
      </c>
      <c r="L342" s="30">
        <v>339.8</v>
      </c>
      <c r="W342" s="24"/>
    </row>
    <row r="343" spans="2:23">
      <c r="B343" s="29" t="s">
        <v>391</v>
      </c>
      <c r="C343" s="29" t="s">
        <v>637</v>
      </c>
      <c r="D343" s="29" t="s">
        <v>38</v>
      </c>
      <c r="E343" s="29" t="s">
        <v>39</v>
      </c>
      <c r="F343" s="29" t="s">
        <v>34</v>
      </c>
      <c r="G343" s="29" t="s">
        <v>37</v>
      </c>
      <c r="H343" s="29">
        <f>ROUND(Fills_Weekly[[#This Row],[Price2]],2)</f>
        <v>339.8</v>
      </c>
      <c r="I343" s="32">
        <v>222</v>
      </c>
      <c r="J343" s="29" t="s">
        <v>40</v>
      </c>
      <c r="K343" s="29" t="s">
        <v>638</v>
      </c>
      <c r="L343" s="30">
        <v>339.8</v>
      </c>
      <c r="W343" s="24"/>
    </row>
    <row r="344" spans="2:23">
      <c r="B344" s="29" t="s">
        <v>391</v>
      </c>
      <c r="C344" s="29" t="s">
        <v>633</v>
      </c>
      <c r="D344" s="29" t="s">
        <v>38</v>
      </c>
      <c r="E344" s="29" t="s">
        <v>39</v>
      </c>
      <c r="F344" s="29" t="s">
        <v>34</v>
      </c>
      <c r="G344" s="29" t="s">
        <v>37</v>
      </c>
      <c r="H344" s="29">
        <f>ROUND(Fills_Weekly[[#This Row],[Price2]],2)</f>
        <v>338.2</v>
      </c>
      <c r="I344" s="32">
        <v>30</v>
      </c>
      <c r="J344" s="29" t="s">
        <v>40</v>
      </c>
      <c r="K344" s="29" t="s">
        <v>636</v>
      </c>
      <c r="L344" s="30">
        <v>338.2</v>
      </c>
      <c r="W344" s="24"/>
    </row>
    <row r="345" spans="2:23">
      <c r="B345" s="29" t="s">
        <v>391</v>
      </c>
      <c r="C345" s="29" t="s">
        <v>633</v>
      </c>
      <c r="D345" s="29" t="s">
        <v>38</v>
      </c>
      <c r="E345" s="29" t="s">
        <v>39</v>
      </c>
      <c r="F345" s="29" t="s">
        <v>34</v>
      </c>
      <c r="G345" s="29" t="s">
        <v>37</v>
      </c>
      <c r="H345" s="29">
        <f>ROUND(Fills_Weekly[[#This Row],[Price2]],2)</f>
        <v>338.2</v>
      </c>
      <c r="I345" s="32">
        <v>63</v>
      </c>
      <c r="J345" s="29" t="s">
        <v>40</v>
      </c>
      <c r="K345" s="29" t="s">
        <v>635</v>
      </c>
      <c r="L345" s="30">
        <v>338.2</v>
      </c>
      <c r="W345" s="24"/>
    </row>
    <row r="346" spans="2:23">
      <c r="B346" s="29" t="s">
        <v>391</v>
      </c>
      <c r="C346" s="29" t="s">
        <v>633</v>
      </c>
      <c r="D346" s="29" t="s">
        <v>38</v>
      </c>
      <c r="E346" s="29" t="s">
        <v>39</v>
      </c>
      <c r="F346" s="29" t="s">
        <v>34</v>
      </c>
      <c r="G346" s="29" t="s">
        <v>37</v>
      </c>
      <c r="H346" s="29">
        <f>ROUND(Fills_Weekly[[#This Row],[Price2]],2)</f>
        <v>338.2</v>
      </c>
      <c r="I346" s="32">
        <v>15</v>
      </c>
      <c r="J346" s="29" t="s">
        <v>40</v>
      </c>
      <c r="K346" s="29" t="s">
        <v>634</v>
      </c>
      <c r="L346" s="30">
        <v>338.2</v>
      </c>
      <c r="W346" s="24"/>
    </row>
    <row r="347" spans="2:23">
      <c r="B347" s="29" t="s">
        <v>391</v>
      </c>
      <c r="C347" s="29" t="s">
        <v>631</v>
      </c>
      <c r="D347" s="29" t="s">
        <v>38</v>
      </c>
      <c r="E347" s="29" t="s">
        <v>39</v>
      </c>
      <c r="F347" s="29" t="s">
        <v>34</v>
      </c>
      <c r="G347" s="29" t="s">
        <v>37</v>
      </c>
      <c r="H347" s="29">
        <f>ROUND(Fills_Weekly[[#This Row],[Price2]],2)</f>
        <v>338.2</v>
      </c>
      <c r="I347" s="32">
        <v>59</v>
      </c>
      <c r="J347" s="29" t="s">
        <v>40</v>
      </c>
      <c r="K347" s="29" t="s">
        <v>632</v>
      </c>
      <c r="L347" s="30">
        <v>338.2</v>
      </c>
      <c r="W347" s="24"/>
    </row>
    <row r="348" spans="2:23">
      <c r="B348" s="29" t="s">
        <v>391</v>
      </c>
      <c r="C348" s="29" t="s">
        <v>629</v>
      </c>
      <c r="D348" s="29" t="s">
        <v>38</v>
      </c>
      <c r="E348" s="29" t="s">
        <v>39</v>
      </c>
      <c r="F348" s="29" t="s">
        <v>34</v>
      </c>
      <c r="G348" s="29" t="s">
        <v>37</v>
      </c>
      <c r="H348" s="29">
        <f>ROUND(Fills_Weekly[[#This Row],[Price2]],2)</f>
        <v>338</v>
      </c>
      <c r="I348" s="32">
        <v>351</v>
      </c>
      <c r="J348" s="29" t="s">
        <v>40</v>
      </c>
      <c r="K348" s="29" t="s">
        <v>630</v>
      </c>
      <c r="L348" s="30">
        <v>338</v>
      </c>
      <c r="W348" s="24"/>
    </row>
    <row r="349" spans="2:23">
      <c r="B349" s="29" t="s">
        <v>391</v>
      </c>
      <c r="C349" s="29" t="s">
        <v>627</v>
      </c>
      <c r="D349" s="29" t="s">
        <v>38</v>
      </c>
      <c r="E349" s="29" t="s">
        <v>39</v>
      </c>
      <c r="F349" s="29" t="s">
        <v>34</v>
      </c>
      <c r="G349" s="29" t="s">
        <v>37</v>
      </c>
      <c r="H349" s="29">
        <f>ROUND(Fills_Weekly[[#This Row],[Price2]],2)</f>
        <v>337.4</v>
      </c>
      <c r="I349" s="32">
        <v>28</v>
      </c>
      <c r="J349" s="29" t="s">
        <v>40</v>
      </c>
      <c r="K349" s="29" t="s">
        <v>628</v>
      </c>
      <c r="L349" s="30">
        <v>337.4</v>
      </c>
      <c r="W349" s="24"/>
    </row>
    <row r="350" spans="2:23">
      <c r="B350" s="29" t="s">
        <v>391</v>
      </c>
      <c r="C350" s="29" t="s">
        <v>625</v>
      </c>
      <c r="D350" s="29" t="s">
        <v>38</v>
      </c>
      <c r="E350" s="29" t="s">
        <v>39</v>
      </c>
      <c r="F350" s="29" t="s">
        <v>34</v>
      </c>
      <c r="G350" s="29" t="s">
        <v>37</v>
      </c>
      <c r="H350" s="29">
        <f>ROUND(Fills_Weekly[[#This Row],[Price2]],2)</f>
        <v>337.6</v>
      </c>
      <c r="I350" s="32">
        <v>343</v>
      </c>
      <c r="J350" s="29" t="s">
        <v>40</v>
      </c>
      <c r="K350" s="29" t="s">
        <v>626</v>
      </c>
      <c r="L350" s="30">
        <v>337.6</v>
      </c>
      <c r="W350" s="24"/>
    </row>
    <row r="351" spans="2:23">
      <c r="B351" s="29" t="s">
        <v>391</v>
      </c>
      <c r="C351" s="29" t="s">
        <v>623</v>
      </c>
      <c r="D351" s="29" t="s">
        <v>38</v>
      </c>
      <c r="E351" s="29" t="s">
        <v>39</v>
      </c>
      <c r="F351" s="29" t="s">
        <v>34</v>
      </c>
      <c r="G351" s="29" t="s">
        <v>37</v>
      </c>
      <c r="H351" s="29">
        <f>ROUND(Fills_Weekly[[#This Row],[Price2]],2)</f>
        <v>338</v>
      </c>
      <c r="I351" s="32">
        <v>345</v>
      </c>
      <c r="J351" s="29" t="s">
        <v>40</v>
      </c>
      <c r="K351" s="29" t="s">
        <v>624</v>
      </c>
      <c r="L351" s="30">
        <v>338</v>
      </c>
      <c r="W351" s="24"/>
    </row>
    <row r="352" spans="2:23">
      <c r="B352" s="29" t="s">
        <v>391</v>
      </c>
      <c r="C352" s="29" t="s">
        <v>618</v>
      </c>
      <c r="D352" s="29" t="s">
        <v>38</v>
      </c>
      <c r="E352" s="29" t="s">
        <v>39</v>
      </c>
      <c r="F352" s="29" t="s">
        <v>34</v>
      </c>
      <c r="G352" s="29" t="s">
        <v>37</v>
      </c>
      <c r="H352" s="29">
        <f>ROUND(Fills_Weekly[[#This Row],[Price2]],2)</f>
        <v>337.6</v>
      </c>
      <c r="I352" s="32">
        <v>58</v>
      </c>
      <c r="J352" s="29" t="s">
        <v>40</v>
      </c>
      <c r="K352" s="29" t="s">
        <v>622</v>
      </c>
      <c r="L352" s="30">
        <v>337.6</v>
      </c>
      <c r="W352" s="24"/>
    </row>
    <row r="353" spans="2:23">
      <c r="B353" s="29" t="s">
        <v>391</v>
      </c>
      <c r="C353" s="29" t="s">
        <v>618</v>
      </c>
      <c r="D353" s="29" t="s">
        <v>38</v>
      </c>
      <c r="E353" s="29" t="s">
        <v>39</v>
      </c>
      <c r="F353" s="29" t="s">
        <v>34</v>
      </c>
      <c r="G353" s="29" t="s">
        <v>37</v>
      </c>
      <c r="H353" s="29">
        <f>ROUND(Fills_Weekly[[#This Row],[Price2]],2)</f>
        <v>337.6</v>
      </c>
      <c r="I353" s="32">
        <v>114</v>
      </c>
      <c r="J353" s="29" t="s">
        <v>40</v>
      </c>
      <c r="K353" s="29" t="s">
        <v>621</v>
      </c>
      <c r="L353" s="30">
        <v>337.6</v>
      </c>
      <c r="W353" s="24"/>
    </row>
    <row r="354" spans="2:23">
      <c r="B354" s="29" t="s">
        <v>391</v>
      </c>
      <c r="C354" s="29" t="s">
        <v>618</v>
      </c>
      <c r="D354" s="29" t="s">
        <v>38</v>
      </c>
      <c r="E354" s="29" t="s">
        <v>39</v>
      </c>
      <c r="F354" s="29" t="s">
        <v>34</v>
      </c>
      <c r="G354" s="29" t="s">
        <v>37</v>
      </c>
      <c r="H354" s="29">
        <f>ROUND(Fills_Weekly[[#This Row],[Price2]],2)</f>
        <v>337.6</v>
      </c>
      <c r="I354" s="32">
        <v>92</v>
      </c>
      <c r="J354" s="29" t="s">
        <v>40</v>
      </c>
      <c r="K354" s="29" t="s">
        <v>620</v>
      </c>
      <c r="L354" s="30">
        <v>337.6</v>
      </c>
      <c r="W354" s="24"/>
    </row>
    <row r="355" spans="2:23">
      <c r="B355" s="29" t="s">
        <v>391</v>
      </c>
      <c r="C355" s="29" t="s">
        <v>618</v>
      </c>
      <c r="D355" s="29" t="s">
        <v>38</v>
      </c>
      <c r="E355" s="29" t="s">
        <v>39</v>
      </c>
      <c r="F355" s="29" t="s">
        <v>34</v>
      </c>
      <c r="G355" s="29" t="s">
        <v>37</v>
      </c>
      <c r="H355" s="29">
        <f>ROUND(Fills_Weekly[[#This Row],[Price2]],2)</f>
        <v>337.6</v>
      </c>
      <c r="I355" s="32">
        <v>60</v>
      </c>
      <c r="J355" s="29" t="s">
        <v>40</v>
      </c>
      <c r="K355" s="29" t="s">
        <v>619</v>
      </c>
      <c r="L355" s="30">
        <v>337.6</v>
      </c>
      <c r="W355" s="24"/>
    </row>
    <row r="356" spans="2:23">
      <c r="B356" s="29" t="s">
        <v>391</v>
      </c>
      <c r="C356" s="29" t="s">
        <v>615</v>
      </c>
      <c r="D356" s="29" t="s">
        <v>38</v>
      </c>
      <c r="E356" s="29" t="s">
        <v>39</v>
      </c>
      <c r="F356" s="29" t="s">
        <v>34</v>
      </c>
      <c r="G356" s="29" t="s">
        <v>37</v>
      </c>
      <c r="H356" s="29">
        <f>ROUND(Fills_Weekly[[#This Row],[Price2]],2)</f>
        <v>337.6</v>
      </c>
      <c r="I356" s="32">
        <v>140</v>
      </c>
      <c r="J356" s="29" t="s">
        <v>40</v>
      </c>
      <c r="K356" s="29" t="s">
        <v>617</v>
      </c>
      <c r="L356" s="30">
        <v>337.6</v>
      </c>
      <c r="W356" s="24"/>
    </row>
    <row r="357" spans="2:23">
      <c r="B357" s="29" t="s">
        <v>391</v>
      </c>
      <c r="C357" s="29" t="s">
        <v>615</v>
      </c>
      <c r="D357" s="29" t="s">
        <v>38</v>
      </c>
      <c r="E357" s="29" t="s">
        <v>39</v>
      </c>
      <c r="F357" s="29" t="s">
        <v>34</v>
      </c>
      <c r="G357" s="29" t="s">
        <v>37</v>
      </c>
      <c r="H357" s="29">
        <f>ROUND(Fills_Weekly[[#This Row],[Price2]],2)</f>
        <v>337.6</v>
      </c>
      <c r="I357" s="32">
        <v>87</v>
      </c>
      <c r="J357" s="29" t="s">
        <v>40</v>
      </c>
      <c r="K357" s="29" t="s">
        <v>616</v>
      </c>
      <c r="L357" s="30">
        <v>337.6</v>
      </c>
      <c r="W357" s="24"/>
    </row>
    <row r="358" spans="2:23">
      <c r="B358" s="29" t="s">
        <v>391</v>
      </c>
      <c r="C358" s="29" t="s">
        <v>613</v>
      </c>
      <c r="D358" s="29" t="s">
        <v>38</v>
      </c>
      <c r="E358" s="29" t="s">
        <v>39</v>
      </c>
      <c r="F358" s="29" t="s">
        <v>34</v>
      </c>
      <c r="G358" s="29" t="s">
        <v>37</v>
      </c>
      <c r="H358" s="29">
        <f>ROUND(Fills_Weekly[[#This Row],[Price2]],2)</f>
        <v>337.4</v>
      </c>
      <c r="I358" s="32">
        <v>313</v>
      </c>
      <c r="J358" s="29" t="s">
        <v>40</v>
      </c>
      <c r="K358" s="29" t="s">
        <v>614</v>
      </c>
      <c r="L358" s="30">
        <v>337.4</v>
      </c>
      <c r="W358" s="24"/>
    </row>
    <row r="359" spans="2:23">
      <c r="B359" s="29" t="s">
        <v>391</v>
      </c>
      <c r="C359" s="29" t="s">
        <v>610</v>
      </c>
      <c r="D359" s="29" t="s">
        <v>38</v>
      </c>
      <c r="E359" s="29" t="s">
        <v>39</v>
      </c>
      <c r="F359" s="29" t="s">
        <v>34</v>
      </c>
      <c r="G359" s="29" t="s">
        <v>37</v>
      </c>
      <c r="H359" s="29">
        <f>ROUND(Fills_Weekly[[#This Row],[Price2]],2)</f>
        <v>338</v>
      </c>
      <c r="I359" s="32">
        <v>35</v>
      </c>
      <c r="J359" s="29" t="s">
        <v>40</v>
      </c>
      <c r="K359" s="29" t="s">
        <v>612</v>
      </c>
      <c r="L359" s="30">
        <v>338</v>
      </c>
      <c r="W359" s="24"/>
    </row>
    <row r="360" spans="2:23">
      <c r="B360" s="29" t="s">
        <v>391</v>
      </c>
      <c r="C360" s="29" t="s">
        <v>610</v>
      </c>
      <c r="D360" s="29" t="s">
        <v>38</v>
      </c>
      <c r="E360" s="29" t="s">
        <v>39</v>
      </c>
      <c r="F360" s="29" t="s">
        <v>34</v>
      </c>
      <c r="G360" s="29" t="s">
        <v>37</v>
      </c>
      <c r="H360" s="29">
        <f>ROUND(Fills_Weekly[[#This Row],[Price2]],2)</f>
        <v>337.8</v>
      </c>
      <c r="I360" s="32">
        <v>73</v>
      </c>
      <c r="J360" s="29" t="s">
        <v>40</v>
      </c>
      <c r="K360" s="29" t="s">
        <v>611</v>
      </c>
      <c r="L360" s="30">
        <v>337.8</v>
      </c>
      <c r="W360" s="24"/>
    </row>
    <row r="361" spans="2:23">
      <c r="B361" s="29" t="s">
        <v>391</v>
      </c>
      <c r="C361" s="29" t="s">
        <v>607</v>
      </c>
      <c r="D361" s="29" t="s">
        <v>38</v>
      </c>
      <c r="E361" s="29" t="s">
        <v>39</v>
      </c>
      <c r="F361" s="29" t="s">
        <v>34</v>
      </c>
      <c r="G361" s="29" t="s">
        <v>37</v>
      </c>
      <c r="H361" s="29">
        <f>ROUND(Fills_Weekly[[#This Row],[Price2]],2)</f>
        <v>337.6</v>
      </c>
      <c r="I361" s="32">
        <v>309</v>
      </c>
      <c r="J361" s="29" t="s">
        <v>40</v>
      </c>
      <c r="K361" s="29" t="s">
        <v>609</v>
      </c>
      <c r="L361" s="30">
        <v>337.6</v>
      </c>
      <c r="W361" s="24"/>
    </row>
    <row r="362" spans="2:23">
      <c r="B362" s="29" t="s">
        <v>391</v>
      </c>
      <c r="C362" s="29" t="s">
        <v>607</v>
      </c>
      <c r="D362" s="29" t="s">
        <v>38</v>
      </c>
      <c r="E362" s="29" t="s">
        <v>39</v>
      </c>
      <c r="F362" s="29" t="s">
        <v>34</v>
      </c>
      <c r="G362" s="29" t="s">
        <v>37</v>
      </c>
      <c r="H362" s="29">
        <f>ROUND(Fills_Weekly[[#This Row],[Price2]],2)</f>
        <v>337.6</v>
      </c>
      <c r="I362" s="32">
        <v>33</v>
      </c>
      <c r="J362" s="29" t="s">
        <v>40</v>
      </c>
      <c r="K362" s="29" t="s">
        <v>608</v>
      </c>
      <c r="L362" s="30">
        <v>337.6</v>
      </c>
      <c r="W362" s="24"/>
    </row>
    <row r="363" spans="2:23">
      <c r="B363" s="29" t="s">
        <v>391</v>
      </c>
      <c r="C363" s="29" t="s">
        <v>605</v>
      </c>
      <c r="D363" s="29" t="s">
        <v>38</v>
      </c>
      <c r="E363" s="29" t="s">
        <v>39</v>
      </c>
      <c r="F363" s="29" t="s">
        <v>34</v>
      </c>
      <c r="G363" s="29" t="s">
        <v>37</v>
      </c>
      <c r="H363" s="29">
        <f>ROUND(Fills_Weekly[[#This Row],[Price2]],2)</f>
        <v>338.2</v>
      </c>
      <c r="I363" s="32">
        <v>134</v>
      </c>
      <c r="J363" s="29" t="s">
        <v>40</v>
      </c>
      <c r="K363" s="29" t="s">
        <v>606</v>
      </c>
      <c r="L363" s="30">
        <v>338.2</v>
      </c>
      <c r="W363" s="24"/>
    </row>
    <row r="364" spans="2:23">
      <c r="B364" s="29" t="s">
        <v>391</v>
      </c>
      <c r="C364" s="29" t="s">
        <v>603</v>
      </c>
      <c r="D364" s="29" t="s">
        <v>38</v>
      </c>
      <c r="E364" s="29" t="s">
        <v>39</v>
      </c>
      <c r="F364" s="29" t="s">
        <v>34</v>
      </c>
      <c r="G364" s="29" t="s">
        <v>37</v>
      </c>
      <c r="H364" s="29">
        <f>ROUND(Fills_Weekly[[#This Row],[Price2]],2)</f>
        <v>338.4</v>
      </c>
      <c r="I364" s="32">
        <v>120</v>
      </c>
      <c r="J364" s="29" t="s">
        <v>40</v>
      </c>
      <c r="K364" s="29" t="s">
        <v>604</v>
      </c>
      <c r="L364" s="30">
        <v>338.4</v>
      </c>
      <c r="W364" s="24"/>
    </row>
    <row r="365" spans="2:23">
      <c r="B365" s="29" t="s">
        <v>391</v>
      </c>
      <c r="C365" s="29" t="s">
        <v>601</v>
      </c>
      <c r="D365" s="29" t="s">
        <v>38</v>
      </c>
      <c r="E365" s="29" t="s">
        <v>39</v>
      </c>
      <c r="F365" s="29" t="s">
        <v>34</v>
      </c>
      <c r="G365" s="29" t="s">
        <v>37</v>
      </c>
      <c r="H365" s="29">
        <f>ROUND(Fills_Weekly[[#This Row],[Price2]],2)</f>
        <v>338.2</v>
      </c>
      <c r="I365" s="32">
        <v>94</v>
      </c>
      <c r="J365" s="29" t="s">
        <v>40</v>
      </c>
      <c r="K365" s="29" t="s">
        <v>602</v>
      </c>
      <c r="L365" s="30">
        <v>338.2</v>
      </c>
      <c r="W365" s="24"/>
    </row>
    <row r="366" spans="2:23">
      <c r="B366" s="29" t="s">
        <v>391</v>
      </c>
      <c r="C366" s="29" t="s">
        <v>599</v>
      </c>
      <c r="D366" s="29" t="s">
        <v>38</v>
      </c>
      <c r="E366" s="29" t="s">
        <v>39</v>
      </c>
      <c r="F366" s="29" t="s">
        <v>34</v>
      </c>
      <c r="G366" s="29" t="s">
        <v>37</v>
      </c>
      <c r="H366" s="29">
        <f>ROUND(Fills_Weekly[[#This Row],[Price2]],2)</f>
        <v>338</v>
      </c>
      <c r="I366" s="32">
        <v>72</v>
      </c>
      <c r="J366" s="29" t="s">
        <v>40</v>
      </c>
      <c r="K366" s="29" t="s">
        <v>600</v>
      </c>
      <c r="L366" s="30">
        <v>338</v>
      </c>
      <c r="W366" s="24"/>
    </row>
    <row r="367" spans="2:23">
      <c r="B367" s="29" t="s">
        <v>391</v>
      </c>
      <c r="C367" s="29" t="s">
        <v>596</v>
      </c>
      <c r="D367" s="29" t="s">
        <v>38</v>
      </c>
      <c r="E367" s="29" t="s">
        <v>39</v>
      </c>
      <c r="F367" s="29" t="s">
        <v>34</v>
      </c>
      <c r="G367" s="29" t="s">
        <v>37</v>
      </c>
      <c r="H367" s="29">
        <f>ROUND(Fills_Weekly[[#This Row],[Price2]],2)</f>
        <v>338.4</v>
      </c>
      <c r="I367" s="32">
        <v>4</v>
      </c>
      <c r="J367" s="29" t="s">
        <v>40</v>
      </c>
      <c r="K367" s="29" t="s">
        <v>598</v>
      </c>
      <c r="L367" s="30">
        <v>338.4</v>
      </c>
      <c r="W367" s="24"/>
    </row>
    <row r="368" spans="2:23">
      <c r="B368" s="29" t="s">
        <v>391</v>
      </c>
      <c r="C368" s="29" t="s">
        <v>596</v>
      </c>
      <c r="D368" s="29" t="s">
        <v>38</v>
      </c>
      <c r="E368" s="29" t="s">
        <v>39</v>
      </c>
      <c r="F368" s="29" t="s">
        <v>34</v>
      </c>
      <c r="G368" s="29" t="s">
        <v>37</v>
      </c>
      <c r="H368" s="29">
        <f>ROUND(Fills_Weekly[[#This Row],[Price2]],2)</f>
        <v>338.4</v>
      </c>
      <c r="I368" s="32">
        <v>345</v>
      </c>
      <c r="J368" s="29" t="s">
        <v>40</v>
      </c>
      <c r="K368" s="29" t="s">
        <v>597</v>
      </c>
      <c r="L368" s="30">
        <v>338.4</v>
      </c>
      <c r="W368" s="24"/>
    </row>
    <row r="369" spans="2:23">
      <c r="B369" s="29" t="s">
        <v>391</v>
      </c>
      <c r="C369" s="29" t="s">
        <v>593</v>
      </c>
      <c r="D369" s="29" t="s">
        <v>38</v>
      </c>
      <c r="E369" s="29" t="s">
        <v>39</v>
      </c>
      <c r="F369" s="29" t="s">
        <v>34</v>
      </c>
      <c r="G369" s="29" t="s">
        <v>37</v>
      </c>
      <c r="H369" s="29">
        <f>ROUND(Fills_Weekly[[#This Row],[Price2]],2)</f>
        <v>338.4</v>
      </c>
      <c r="I369" s="32">
        <v>15</v>
      </c>
      <c r="J369" s="29" t="s">
        <v>40</v>
      </c>
      <c r="K369" s="29" t="s">
        <v>595</v>
      </c>
      <c r="L369" s="30">
        <v>338.4</v>
      </c>
      <c r="W369" s="24"/>
    </row>
    <row r="370" spans="2:23">
      <c r="B370" s="29" t="s">
        <v>391</v>
      </c>
      <c r="C370" s="29" t="s">
        <v>593</v>
      </c>
      <c r="D370" s="29" t="s">
        <v>38</v>
      </c>
      <c r="E370" s="29" t="s">
        <v>39</v>
      </c>
      <c r="F370" s="29" t="s">
        <v>34</v>
      </c>
      <c r="G370" s="29" t="s">
        <v>37</v>
      </c>
      <c r="H370" s="29">
        <f>ROUND(Fills_Weekly[[#This Row],[Price2]],2)</f>
        <v>338.4</v>
      </c>
      <c r="I370" s="32">
        <v>77</v>
      </c>
      <c r="J370" s="29" t="s">
        <v>40</v>
      </c>
      <c r="K370" s="29" t="s">
        <v>594</v>
      </c>
      <c r="L370" s="30">
        <v>338.4</v>
      </c>
      <c r="W370" s="24"/>
    </row>
    <row r="371" spans="2:23">
      <c r="B371" s="29" t="s">
        <v>391</v>
      </c>
      <c r="C371" s="29" t="s">
        <v>591</v>
      </c>
      <c r="D371" s="29" t="s">
        <v>38</v>
      </c>
      <c r="E371" s="29" t="s">
        <v>39</v>
      </c>
      <c r="F371" s="29" t="s">
        <v>34</v>
      </c>
      <c r="G371" s="29" t="s">
        <v>37</v>
      </c>
      <c r="H371" s="29">
        <f>ROUND(Fills_Weekly[[#This Row],[Price2]],2)</f>
        <v>338.8</v>
      </c>
      <c r="I371" s="32">
        <v>337</v>
      </c>
      <c r="J371" s="29" t="s">
        <v>40</v>
      </c>
      <c r="K371" s="29" t="s">
        <v>592</v>
      </c>
      <c r="L371" s="30">
        <v>338.8</v>
      </c>
      <c r="W371" s="24"/>
    </row>
    <row r="372" spans="2:23">
      <c r="B372" s="29" t="s">
        <v>391</v>
      </c>
      <c r="C372" s="29" t="s">
        <v>587</v>
      </c>
      <c r="D372" s="29" t="s">
        <v>38</v>
      </c>
      <c r="E372" s="29" t="s">
        <v>39</v>
      </c>
      <c r="F372" s="29" t="s">
        <v>34</v>
      </c>
      <c r="G372" s="29" t="s">
        <v>37</v>
      </c>
      <c r="H372" s="29">
        <f>ROUND(Fills_Weekly[[#This Row],[Price2]],2)</f>
        <v>339</v>
      </c>
      <c r="I372" s="32">
        <v>12</v>
      </c>
      <c r="J372" s="29" t="s">
        <v>40</v>
      </c>
      <c r="K372" s="29" t="s">
        <v>590</v>
      </c>
      <c r="L372" s="30">
        <v>339</v>
      </c>
      <c r="W372" s="24"/>
    </row>
    <row r="373" spans="2:23">
      <c r="B373" s="29" t="s">
        <v>391</v>
      </c>
      <c r="C373" s="29" t="s">
        <v>587</v>
      </c>
      <c r="D373" s="29" t="s">
        <v>38</v>
      </c>
      <c r="E373" s="29" t="s">
        <v>39</v>
      </c>
      <c r="F373" s="29" t="s">
        <v>34</v>
      </c>
      <c r="G373" s="29" t="s">
        <v>37</v>
      </c>
      <c r="H373" s="29">
        <f>ROUND(Fills_Weekly[[#This Row],[Price2]],2)</f>
        <v>339</v>
      </c>
      <c r="I373" s="32">
        <v>39</v>
      </c>
      <c r="J373" s="29" t="s">
        <v>40</v>
      </c>
      <c r="K373" s="29" t="s">
        <v>589</v>
      </c>
      <c r="L373" s="30">
        <v>339</v>
      </c>
      <c r="W373" s="24"/>
    </row>
    <row r="374" spans="2:23">
      <c r="B374" s="29" t="s">
        <v>391</v>
      </c>
      <c r="C374" s="29" t="s">
        <v>587</v>
      </c>
      <c r="D374" s="29" t="s">
        <v>38</v>
      </c>
      <c r="E374" s="29" t="s">
        <v>39</v>
      </c>
      <c r="F374" s="29" t="s">
        <v>34</v>
      </c>
      <c r="G374" s="29" t="s">
        <v>37</v>
      </c>
      <c r="H374" s="29">
        <f>ROUND(Fills_Weekly[[#This Row],[Price2]],2)</f>
        <v>339</v>
      </c>
      <c r="I374" s="32">
        <v>21</v>
      </c>
      <c r="J374" s="29" t="s">
        <v>40</v>
      </c>
      <c r="K374" s="29" t="s">
        <v>588</v>
      </c>
      <c r="L374" s="30">
        <v>339</v>
      </c>
      <c r="W374" s="24"/>
    </row>
    <row r="375" spans="2:23">
      <c r="B375" s="29" t="s">
        <v>391</v>
      </c>
      <c r="C375" s="29" t="s">
        <v>584</v>
      </c>
      <c r="D375" s="29" t="s">
        <v>38</v>
      </c>
      <c r="E375" s="29" t="s">
        <v>39</v>
      </c>
      <c r="F375" s="29" t="s">
        <v>34</v>
      </c>
      <c r="G375" s="29" t="s">
        <v>37</v>
      </c>
      <c r="H375" s="29">
        <f>ROUND(Fills_Weekly[[#This Row],[Price2]],2)</f>
        <v>338.4</v>
      </c>
      <c r="I375" s="32">
        <v>35</v>
      </c>
      <c r="J375" s="29" t="s">
        <v>40</v>
      </c>
      <c r="K375" s="29" t="s">
        <v>586</v>
      </c>
      <c r="L375" s="30">
        <v>338.4</v>
      </c>
      <c r="W375" s="24"/>
    </row>
    <row r="376" spans="2:23">
      <c r="B376" s="29" t="s">
        <v>391</v>
      </c>
      <c r="C376" s="29" t="s">
        <v>584</v>
      </c>
      <c r="D376" s="29" t="s">
        <v>38</v>
      </c>
      <c r="E376" s="29" t="s">
        <v>39</v>
      </c>
      <c r="F376" s="29" t="s">
        <v>34</v>
      </c>
      <c r="G376" s="29" t="s">
        <v>37</v>
      </c>
      <c r="H376" s="29">
        <f>ROUND(Fills_Weekly[[#This Row],[Price2]],2)</f>
        <v>338.4</v>
      </c>
      <c r="I376" s="32">
        <v>134</v>
      </c>
      <c r="J376" s="29" t="s">
        <v>40</v>
      </c>
      <c r="K376" s="29" t="s">
        <v>585</v>
      </c>
      <c r="L376" s="30">
        <v>338.4</v>
      </c>
      <c r="W376" s="24"/>
    </row>
    <row r="377" spans="2:23">
      <c r="B377" s="29" t="s">
        <v>391</v>
      </c>
      <c r="C377" s="29" t="s">
        <v>578</v>
      </c>
      <c r="D377" s="29" t="s">
        <v>38</v>
      </c>
      <c r="E377" s="29" t="s">
        <v>39</v>
      </c>
      <c r="F377" s="29" t="s">
        <v>34</v>
      </c>
      <c r="G377" s="29" t="s">
        <v>37</v>
      </c>
      <c r="H377" s="29">
        <f>ROUND(Fills_Weekly[[#This Row],[Price2]],2)</f>
        <v>338</v>
      </c>
      <c r="I377" s="32">
        <v>25</v>
      </c>
      <c r="J377" s="29" t="s">
        <v>40</v>
      </c>
      <c r="K377" s="29" t="s">
        <v>583</v>
      </c>
      <c r="L377" s="30">
        <v>338</v>
      </c>
      <c r="W377" s="24"/>
    </row>
    <row r="378" spans="2:23">
      <c r="B378" s="29" t="s">
        <v>391</v>
      </c>
      <c r="C378" s="29" t="s">
        <v>578</v>
      </c>
      <c r="D378" s="29" t="s">
        <v>38</v>
      </c>
      <c r="E378" s="29" t="s">
        <v>39</v>
      </c>
      <c r="F378" s="29" t="s">
        <v>34</v>
      </c>
      <c r="G378" s="29" t="s">
        <v>37</v>
      </c>
      <c r="H378" s="29">
        <f>ROUND(Fills_Weekly[[#This Row],[Price2]],2)</f>
        <v>338</v>
      </c>
      <c r="I378" s="32">
        <v>7</v>
      </c>
      <c r="J378" s="29" t="s">
        <v>40</v>
      </c>
      <c r="K378" s="29" t="s">
        <v>582</v>
      </c>
      <c r="L378" s="30">
        <v>338</v>
      </c>
      <c r="W378" s="24"/>
    </row>
    <row r="379" spans="2:23">
      <c r="B379" s="29" t="s">
        <v>391</v>
      </c>
      <c r="C379" s="29" t="s">
        <v>578</v>
      </c>
      <c r="D379" s="29" t="s">
        <v>38</v>
      </c>
      <c r="E379" s="29" t="s">
        <v>39</v>
      </c>
      <c r="F379" s="29" t="s">
        <v>34</v>
      </c>
      <c r="G379" s="29" t="s">
        <v>37</v>
      </c>
      <c r="H379" s="29">
        <f>ROUND(Fills_Weekly[[#This Row],[Price2]],2)</f>
        <v>338</v>
      </c>
      <c r="I379" s="32">
        <v>4</v>
      </c>
      <c r="J379" s="29" t="s">
        <v>40</v>
      </c>
      <c r="K379" s="29" t="s">
        <v>581</v>
      </c>
      <c r="L379" s="30">
        <v>338</v>
      </c>
      <c r="W379" s="24"/>
    </row>
    <row r="380" spans="2:23">
      <c r="B380" s="29" t="s">
        <v>391</v>
      </c>
      <c r="C380" s="29" t="s">
        <v>578</v>
      </c>
      <c r="D380" s="29" t="s">
        <v>38</v>
      </c>
      <c r="E380" s="29" t="s">
        <v>39</v>
      </c>
      <c r="F380" s="29" t="s">
        <v>34</v>
      </c>
      <c r="G380" s="29" t="s">
        <v>37</v>
      </c>
      <c r="H380" s="29">
        <f>ROUND(Fills_Weekly[[#This Row],[Price2]],2)</f>
        <v>338</v>
      </c>
      <c r="I380" s="32">
        <v>39</v>
      </c>
      <c r="J380" s="29" t="s">
        <v>40</v>
      </c>
      <c r="K380" s="29" t="s">
        <v>580</v>
      </c>
      <c r="L380" s="30">
        <v>338</v>
      </c>
      <c r="W380" s="24"/>
    </row>
    <row r="381" spans="2:23">
      <c r="B381" s="29" t="s">
        <v>391</v>
      </c>
      <c r="C381" s="29" t="s">
        <v>578</v>
      </c>
      <c r="D381" s="29" t="s">
        <v>38</v>
      </c>
      <c r="E381" s="29" t="s">
        <v>39</v>
      </c>
      <c r="F381" s="29" t="s">
        <v>34</v>
      </c>
      <c r="G381" s="29" t="s">
        <v>37</v>
      </c>
      <c r="H381" s="29">
        <f>ROUND(Fills_Weekly[[#This Row],[Price2]],2)</f>
        <v>338</v>
      </c>
      <c r="I381" s="32">
        <v>79</v>
      </c>
      <c r="J381" s="29" t="s">
        <v>40</v>
      </c>
      <c r="K381" s="29" t="s">
        <v>579</v>
      </c>
      <c r="L381" s="30">
        <v>338</v>
      </c>
      <c r="W381" s="24"/>
    </row>
    <row r="382" spans="2:23">
      <c r="B382" s="29" t="s">
        <v>391</v>
      </c>
      <c r="C382" s="29" t="s">
        <v>576</v>
      </c>
      <c r="D382" s="29" t="s">
        <v>38</v>
      </c>
      <c r="E382" s="29" t="s">
        <v>39</v>
      </c>
      <c r="F382" s="29" t="s">
        <v>34</v>
      </c>
      <c r="G382" s="29" t="s">
        <v>37</v>
      </c>
      <c r="H382" s="29">
        <f>ROUND(Fills_Weekly[[#This Row],[Price2]],2)</f>
        <v>337.2</v>
      </c>
      <c r="I382" s="32">
        <v>93</v>
      </c>
      <c r="J382" s="29" t="s">
        <v>40</v>
      </c>
      <c r="K382" s="29" t="s">
        <v>577</v>
      </c>
      <c r="L382" s="30">
        <v>337.2</v>
      </c>
      <c r="W382" s="24"/>
    </row>
    <row r="383" spans="2:23">
      <c r="B383" s="29" t="s">
        <v>391</v>
      </c>
      <c r="C383" s="29" t="s">
        <v>573</v>
      </c>
      <c r="D383" s="29" t="s">
        <v>38</v>
      </c>
      <c r="E383" s="29" t="s">
        <v>39</v>
      </c>
      <c r="F383" s="29" t="s">
        <v>34</v>
      </c>
      <c r="G383" s="29" t="s">
        <v>37</v>
      </c>
      <c r="H383" s="29">
        <f>ROUND(Fills_Weekly[[#This Row],[Price2]],2)</f>
        <v>337.4</v>
      </c>
      <c r="I383" s="32">
        <v>218</v>
      </c>
      <c r="J383" s="29" t="s">
        <v>40</v>
      </c>
      <c r="K383" s="29" t="s">
        <v>575</v>
      </c>
      <c r="L383" s="30">
        <v>337.4</v>
      </c>
      <c r="W383" s="24"/>
    </row>
    <row r="384" spans="2:23">
      <c r="B384" s="29" t="s">
        <v>391</v>
      </c>
      <c r="C384" s="29" t="s">
        <v>573</v>
      </c>
      <c r="D384" s="29" t="s">
        <v>38</v>
      </c>
      <c r="E384" s="29" t="s">
        <v>39</v>
      </c>
      <c r="F384" s="29" t="s">
        <v>34</v>
      </c>
      <c r="G384" s="29" t="s">
        <v>37</v>
      </c>
      <c r="H384" s="29">
        <f>ROUND(Fills_Weekly[[#This Row],[Price2]],2)</f>
        <v>337.4</v>
      </c>
      <c r="I384" s="32">
        <v>8</v>
      </c>
      <c r="J384" s="29" t="s">
        <v>40</v>
      </c>
      <c r="K384" s="29" t="s">
        <v>574</v>
      </c>
      <c r="L384" s="30">
        <v>337.4</v>
      </c>
      <c r="W384" s="24"/>
    </row>
    <row r="385" spans="2:23">
      <c r="B385" s="29" t="s">
        <v>391</v>
      </c>
      <c r="C385" s="29" t="s">
        <v>571</v>
      </c>
      <c r="D385" s="29" t="s">
        <v>38</v>
      </c>
      <c r="E385" s="29" t="s">
        <v>39</v>
      </c>
      <c r="F385" s="29" t="s">
        <v>34</v>
      </c>
      <c r="G385" s="29" t="s">
        <v>37</v>
      </c>
      <c r="H385" s="29">
        <f>ROUND(Fills_Weekly[[#This Row],[Price2]],2)</f>
        <v>337.8</v>
      </c>
      <c r="I385" s="32">
        <v>185</v>
      </c>
      <c r="J385" s="29" t="s">
        <v>40</v>
      </c>
      <c r="K385" s="29" t="s">
        <v>572</v>
      </c>
      <c r="L385" s="30">
        <v>337.8</v>
      </c>
      <c r="W385" s="24"/>
    </row>
    <row r="386" spans="2:23">
      <c r="B386" s="29" t="s">
        <v>391</v>
      </c>
      <c r="C386" s="29" t="s">
        <v>568</v>
      </c>
      <c r="D386" s="29" t="s">
        <v>38</v>
      </c>
      <c r="E386" s="29" t="s">
        <v>39</v>
      </c>
      <c r="F386" s="29" t="s">
        <v>34</v>
      </c>
      <c r="G386" s="29" t="s">
        <v>37</v>
      </c>
      <c r="H386" s="29">
        <f>ROUND(Fills_Weekly[[#This Row],[Price2]],2)</f>
        <v>337.6</v>
      </c>
      <c r="I386" s="32">
        <v>160</v>
      </c>
      <c r="J386" s="29" t="s">
        <v>40</v>
      </c>
      <c r="K386" s="29" t="s">
        <v>570</v>
      </c>
      <c r="L386" s="30">
        <v>337.6</v>
      </c>
      <c r="W386" s="24"/>
    </row>
    <row r="387" spans="2:23">
      <c r="B387" s="29" t="s">
        <v>391</v>
      </c>
      <c r="C387" s="29" t="s">
        <v>568</v>
      </c>
      <c r="D387" s="29" t="s">
        <v>38</v>
      </c>
      <c r="E387" s="29" t="s">
        <v>39</v>
      </c>
      <c r="F387" s="29" t="s">
        <v>34</v>
      </c>
      <c r="G387" s="29" t="s">
        <v>37</v>
      </c>
      <c r="H387" s="29">
        <f>ROUND(Fills_Weekly[[#This Row],[Price2]],2)</f>
        <v>337.6</v>
      </c>
      <c r="I387" s="32">
        <v>177</v>
      </c>
      <c r="J387" s="29" t="s">
        <v>40</v>
      </c>
      <c r="K387" s="29" t="s">
        <v>569</v>
      </c>
      <c r="L387" s="30">
        <v>337.6</v>
      </c>
      <c r="W387" s="24"/>
    </row>
    <row r="388" spans="2:23">
      <c r="B388" s="29" t="s">
        <v>391</v>
      </c>
      <c r="C388" s="29" t="s">
        <v>566</v>
      </c>
      <c r="D388" s="29" t="s">
        <v>38</v>
      </c>
      <c r="E388" s="29" t="s">
        <v>39</v>
      </c>
      <c r="F388" s="29" t="s">
        <v>34</v>
      </c>
      <c r="G388" s="29" t="s">
        <v>37</v>
      </c>
      <c r="H388" s="29">
        <f>ROUND(Fills_Weekly[[#This Row],[Price2]],2)</f>
        <v>337.4</v>
      </c>
      <c r="I388" s="32">
        <v>25</v>
      </c>
      <c r="J388" s="29" t="s">
        <v>40</v>
      </c>
      <c r="K388" s="29" t="s">
        <v>567</v>
      </c>
      <c r="L388" s="30">
        <v>337.4</v>
      </c>
      <c r="W388" s="24"/>
    </row>
    <row r="389" spans="2:23">
      <c r="B389" s="29" t="s">
        <v>391</v>
      </c>
      <c r="C389" s="29" t="s">
        <v>564</v>
      </c>
      <c r="D389" s="29" t="s">
        <v>38</v>
      </c>
      <c r="E389" s="29" t="s">
        <v>39</v>
      </c>
      <c r="F389" s="29" t="s">
        <v>34</v>
      </c>
      <c r="G389" s="29" t="s">
        <v>37</v>
      </c>
      <c r="H389" s="29">
        <f>ROUND(Fills_Weekly[[#This Row],[Price2]],2)</f>
        <v>337.2</v>
      </c>
      <c r="I389" s="32">
        <v>107</v>
      </c>
      <c r="J389" s="29" t="s">
        <v>40</v>
      </c>
      <c r="K389" s="29" t="s">
        <v>565</v>
      </c>
      <c r="L389" s="30">
        <v>337.2</v>
      </c>
      <c r="W389" s="24"/>
    </row>
    <row r="390" spans="2:23">
      <c r="B390" s="29" t="s">
        <v>391</v>
      </c>
      <c r="C390" s="29" t="s">
        <v>562</v>
      </c>
      <c r="D390" s="29" t="s">
        <v>38</v>
      </c>
      <c r="E390" s="29" t="s">
        <v>39</v>
      </c>
      <c r="F390" s="29" t="s">
        <v>34</v>
      </c>
      <c r="G390" s="29" t="s">
        <v>37</v>
      </c>
      <c r="H390" s="29">
        <f>ROUND(Fills_Weekly[[#This Row],[Price2]],2)</f>
        <v>337.4</v>
      </c>
      <c r="I390" s="32">
        <v>56</v>
      </c>
      <c r="J390" s="29" t="s">
        <v>40</v>
      </c>
      <c r="K390" s="29" t="s">
        <v>563</v>
      </c>
      <c r="L390" s="30">
        <v>337.4</v>
      </c>
      <c r="W390" s="24"/>
    </row>
    <row r="391" spans="2:23">
      <c r="B391" s="29" t="s">
        <v>391</v>
      </c>
      <c r="C391" s="29" t="s">
        <v>560</v>
      </c>
      <c r="D391" s="29" t="s">
        <v>38</v>
      </c>
      <c r="E391" s="29" t="s">
        <v>39</v>
      </c>
      <c r="F391" s="29" t="s">
        <v>34</v>
      </c>
      <c r="G391" s="29" t="s">
        <v>37</v>
      </c>
      <c r="H391" s="29">
        <f>ROUND(Fills_Weekly[[#This Row],[Price2]],2)</f>
        <v>337.4</v>
      </c>
      <c r="I391" s="32">
        <v>184</v>
      </c>
      <c r="J391" s="29" t="s">
        <v>40</v>
      </c>
      <c r="K391" s="29" t="s">
        <v>561</v>
      </c>
      <c r="L391" s="30">
        <v>337.4</v>
      </c>
      <c r="W391" s="24"/>
    </row>
    <row r="392" spans="2:23">
      <c r="B392" s="29" t="s">
        <v>391</v>
      </c>
      <c r="C392" s="29" t="s">
        <v>558</v>
      </c>
      <c r="D392" s="29" t="s">
        <v>38</v>
      </c>
      <c r="E392" s="29" t="s">
        <v>39</v>
      </c>
      <c r="F392" s="29" t="s">
        <v>34</v>
      </c>
      <c r="G392" s="29" t="s">
        <v>37</v>
      </c>
      <c r="H392" s="29">
        <f>ROUND(Fills_Weekly[[#This Row],[Price2]],2)</f>
        <v>336.8</v>
      </c>
      <c r="I392" s="32">
        <v>63</v>
      </c>
      <c r="J392" s="29" t="s">
        <v>40</v>
      </c>
      <c r="K392" s="29" t="s">
        <v>559</v>
      </c>
      <c r="L392" s="30">
        <v>336.8</v>
      </c>
      <c r="W392" s="24"/>
    </row>
    <row r="393" spans="2:23">
      <c r="B393" s="29" t="s">
        <v>391</v>
      </c>
      <c r="C393" s="29" t="s">
        <v>556</v>
      </c>
      <c r="D393" s="29" t="s">
        <v>38</v>
      </c>
      <c r="E393" s="29" t="s">
        <v>39</v>
      </c>
      <c r="F393" s="29" t="s">
        <v>34</v>
      </c>
      <c r="G393" s="29" t="s">
        <v>37</v>
      </c>
      <c r="H393" s="29">
        <f>ROUND(Fills_Weekly[[#This Row],[Price2]],2)</f>
        <v>337</v>
      </c>
      <c r="I393" s="32">
        <v>205</v>
      </c>
      <c r="J393" s="29" t="s">
        <v>40</v>
      </c>
      <c r="K393" s="29" t="s">
        <v>557</v>
      </c>
      <c r="L393" s="30">
        <v>337</v>
      </c>
      <c r="W393" s="24"/>
    </row>
    <row r="394" spans="2:23">
      <c r="B394" s="29" t="s">
        <v>391</v>
      </c>
      <c r="C394" s="29" t="s">
        <v>553</v>
      </c>
      <c r="D394" s="29" t="s">
        <v>38</v>
      </c>
      <c r="E394" s="29" t="s">
        <v>39</v>
      </c>
      <c r="F394" s="29" t="s">
        <v>34</v>
      </c>
      <c r="G394" s="29" t="s">
        <v>37</v>
      </c>
      <c r="H394" s="29">
        <f>ROUND(Fills_Weekly[[#This Row],[Price2]],2)</f>
        <v>336.4</v>
      </c>
      <c r="I394" s="32">
        <v>27</v>
      </c>
      <c r="J394" s="29" t="s">
        <v>40</v>
      </c>
      <c r="K394" s="29" t="s">
        <v>555</v>
      </c>
      <c r="L394" s="30">
        <v>336.4</v>
      </c>
      <c r="W394" s="24"/>
    </row>
    <row r="395" spans="2:23">
      <c r="B395" s="29" t="s">
        <v>391</v>
      </c>
      <c r="C395" s="29" t="s">
        <v>553</v>
      </c>
      <c r="D395" s="29" t="s">
        <v>38</v>
      </c>
      <c r="E395" s="29" t="s">
        <v>39</v>
      </c>
      <c r="F395" s="29" t="s">
        <v>34</v>
      </c>
      <c r="G395" s="29" t="s">
        <v>37</v>
      </c>
      <c r="H395" s="29">
        <f>ROUND(Fills_Weekly[[#This Row],[Price2]],2)</f>
        <v>336.4</v>
      </c>
      <c r="I395" s="32">
        <v>282</v>
      </c>
      <c r="J395" s="29" t="s">
        <v>40</v>
      </c>
      <c r="K395" s="29" t="s">
        <v>554</v>
      </c>
      <c r="L395" s="30">
        <v>336.4</v>
      </c>
      <c r="W395" s="24"/>
    </row>
    <row r="396" spans="2:23">
      <c r="B396" s="29" t="s">
        <v>391</v>
      </c>
      <c r="C396" s="29" t="s">
        <v>551</v>
      </c>
      <c r="D396" s="29" t="s">
        <v>38</v>
      </c>
      <c r="E396" s="29" t="s">
        <v>39</v>
      </c>
      <c r="F396" s="29" t="s">
        <v>34</v>
      </c>
      <c r="G396" s="29" t="s">
        <v>37</v>
      </c>
      <c r="H396" s="29">
        <f>ROUND(Fills_Weekly[[#This Row],[Price2]],2)</f>
        <v>336.6</v>
      </c>
      <c r="I396" s="32">
        <v>222</v>
      </c>
      <c r="J396" s="29" t="s">
        <v>40</v>
      </c>
      <c r="K396" s="29" t="s">
        <v>552</v>
      </c>
      <c r="L396" s="30">
        <v>336.6</v>
      </c>
      <c r="W396" s="24"/>
    </row>
    <row r="397" spans="2:23">
      <c r="B397" s="29" t="s">
        <v>391</v>
      </c>
      <c r="C397" s="29" t="s">
        <v>548</v>
      </c>
      <c r="D397" s="29" t="s">
        <v>38</v>
      </c>
      <c r="E397" s="29" t="s">
        <v>39</v>
      </c>
      <c r="F397" s="29" t="s">
        <v>34</v>
      </c>
      <c r="G397" s="29" t="s">
        <v>37</v>
      </c>
      <c r="H397" s="29">
        <f>ROUND(Fills_Weekly[[#This Row],[Price2]],2)</f>
        <v>336.8</v>
      </c>
      <c r="I397" s="32">
        <v>167</v>
      </c>
      <c r="J397" s="29" t="s">
        <v>40</v>
      </c>
      <c r="K397" s="29" t="s">
        <v>550</v>
      </c>
      <c r="L397" s="30">
        <v>336.8</v>
      </c>
      <c r="W397" s="24"/>
    </row>
    <row r="398" spans="2:23">
      <c r="B398" s="29" t="s">
        <v>391</v>
      </c>
      <c r="C398" s="29" t="s">
        <v>548</v>
      </c>
      <c r="D398" s="29" t="s">
        <v>38</v>
      </c>
      <c r="E398" s="29" t="s">
        <v>39</v>
      </c>
      <c r="F398" s="29" t="s">
        <v>34</v>
      </c>
      <c r="G398" s="29" t="s">
        <v>37</v>
      </c>
      <c r="H398" s="29">
        <f>ROUND(Fills_Weekly[[#This Row],[Price2]],2)</f>
        <v>336.8</v>
      </c>
      <c r="I398" s="32">
        <v>73</v>
      </c>
      <c r="J398" s="29" t="s">
        <v>40</v>
      </c>
      <c r="K398" s="29" t="s">
        <v>549</v>
      </c>
      <c r="L398" s="30">
        <v>336.8</v>
      </c>
      <c r="W398" s="24"/>
    </row>
    <row r="399" spans="2:23">
      <c r="B399" s="29" t="s">
        <v>391</v>
      </c>
      <c r="C399" s="29" t="s">
        <v>546</v>
      </c>
      <c r="D399" s="29" t="s">
        <v>38</v>
      </c>
      <c r="E399" s="29" t="s">
        <v>39</v>
      </c>
      <c r="F399" s="29" t="s">
        <v>34</v>
      </c>
      <c r="G399" s="29" t="s">
        <v>37</v>
      </c>
      <c r="H399" s="29">
        <f>ROUND(Fills_Weekly[[#This Row],[Price2]],2)</f>
        <v>336.2</v>
      </c>
      <c r="I399" s="32">
        <v>222</v>
      </c>
      <c r="J399" s="29" t="s">
        <v>40</v>
      </c>
      <c r="K399" s="29" t="s">
        <v>547</v>
      </c>
      <c r="L399" s="30">
        <v>336.2</v>
      </c>
      <c r="W399" s="24"/>
    </row>
    <row r="400" spans="2:23">
      <c r="B400" s="29" t="s">
        <v>391</v>
      </c>
      <c r="C400" s="29" t="s">
        <v>543</v>
      </c>
      <c r="D400" s="29" t="s">
        <v>38</v>
      </c>
      <c r="E400" s="29" t="s">
        <v>39</v>
      </c>
      <c r="F400" s="29" t="s">
        <v>34</v>
      </c>
      <c r="G400" s="29" t="s">
        <v>37</v>
      </c>
      <c r="H400" s="29">
        <f>ROUND(Fills_Weekly[[#This Row],[Price2]],2)</f>
        <v>336.2</v>
      </c>
      <c r="I400" s="32">
        <v>21</v>
      </c>
      <c r="J400" s="29" t="s">
        <v>40</v>
      </c>
      <c r="K400" s="29" t="s">
        <v>545</v>
      </c>
      <c r="L400" s="30">
        <v>336.2</v>
      </c>
      <c r="W400" s="24"/>
    </row>
    <row r="401" spans="2:23">
      <c r="B401" s="29" t="s">
        <v>391</v>
      </c>
      <c r="C401" s="29" t="s">
        <v>543</v>
      </c>
      <c r="D401" s="29" t="s">
        <v>38</v>
      </c>
      <c r="E401" s="29" t="s">
        <v>39</v>
      </c>
      <c r="F401" s="29" t="s">
        <v>34</v>
      </c>
      <c r="G401" s="29" t="s">
        <v>37</v>
      </c>
      <c r="H401" s="29">
        <f>ROUND(Fills_Weekly[[#This Row],[Price2]],2)</f>
        <v>336.2</v>
      </c>
      <c r="I401" s="32">
        <v>42</v>
      </c>
      <c r="J401" s="29" t="s">
        <v>40</v>
      </c>
      <c r="K401" s="29" t="s">
        <v>544</v>
      </c>
      <c r="L401" s="30">
        <v>336.2</v>
      </c>
      <c r="W401" s="24"/>
    </row>
    <row r="402" spans="2:23">
      <c r="B402" s="29" t="s">
        <v>391</v>
      </c>
      <c r="C402" s="29" t="s">
        <v>540</v>
      </c>
      <c r="D402" s="29" t="s">
        <v>38</v>
      </c>
      <c r="E402" s="29" t="s">
        <v>39</v>
      </c>
      <c r="F402" s="29" t="s">
        <v>34</v>
      </c>
      <c r="G402" s="29" t="s">
        <v>37</v>
      </c>
      <c r="H402" s="29">
        <f>ROUND(Fills_Weekly[[#This Row],[Price2]],2)</f>
        <v>336.2</v>
      </c>
      <c r="I402" s="32">
        <v>72</v>
      </c>
      <c r="J402" s="29" t="s">
        <v>40</v>
      </c>
      <c r="K402" s="29" t="s">
        <v>542</v>
      </c>
      <c r="L402" s="30">
        <v>336.2</v>
      </c>
      <c r="W402" s="24"/>
    </row>
    <row r="403" spans="2:23">
      <c r="B403" s="29" t="s">
        <v>391</v>
      </c>
      <c r="C403" s="29" t="s">
        <v>540</v>
      </c>
      <c r="D403" s="29" t="s">
        <v>38</v>
      </c>
      <c r="E403" s="29" t="s">
        <v>39</v>
      </c>
      <c r="F403" s="29" t="s">
        <v>34</v>
      </c>
      <c r="G403" s="29" t="s">
        <v>37</v>
      </c>
      <c r="H403" s="29">
        <f>ROUND(Fills_Weekly[[#This Row],[Price2]],2)</f>
        <v>336.2</v>
      </c>
      <c r="I403" s="32">
        <v>23</v>
      </c>
      <c r="J403" s="29" t="s">
        <v>40</v>
      </c>
      <c r="K403" s="29" t="s">
        <v>541</v>
      </c>
      <c r="L403" s="30">
        <v>336.2</v>
      </c>
      <c r="W403" s="24"/>
    </row>
    <row r="404" spans="2:23">
      <c r="B404" s="29" t="s">
        <v>391</v>
      </c>
      <c r="C404" s="29" t="s">
        <v>538</v>
      </c>
      <c r="D404" s="29" t="s">
        <v>38</v>
      </c>
      <c r="E404" s="29" t="s">
        <v>39</v>
      </c>
      <c r="F404" s="29" t="s">
        <v>34</v>
      </c>
      <c r="G404" s="29" t="s">
        <v>37</v>
      </c>
      <c r="H404" s="29">
        <f>ROUND(Fills_Weekly[[#This Row],[Price2]],2)</f>
        <v>335.8</v>
      </c>
      <c r="I404" s="32">
        <v>51</v>
      </c>
      <c r="J404" s="29" t="s">
        <v>40</v>
      </c>
      <c r="K404" s="29" t="s">
        <v>539</v>
      </c>
      <c r="L404" s="30">
        <v>335.8</v>
      </c>
      <c r="W404" s="24"/>
    </row>
    <row r="405" spans="2:23">
      <c r="B405" s="29" t="s">
        <v>391</v>
      </c>
      <c r="C405" s="29" t="s">
        <v>536</v>
      </c>
      <c r="D405" s="29" t="s">
        <v>38</v>
      </c>
      <c r="E405" s="29" t="s">
        <v>39</v>
      </c>
      <c r="F405" s="29" t="s">
        <v>34</v>
      </c>
      <c r="G405" s="29" t="s">
        <v>37</v>
      </c>
      <c r="H405" s="29">
        <f>ROUND(Fills_Weekly[[#This Row],[Price2]],2)</f>
        <v>336</v>
      </c>
      <c r="I405" s="32">
        <v>194</v>
      </c>
      <c r="J405" s="29" t="s">
        <v>40</v>
      </c>
      <c r="K405" s="29" t="s">
        <v>537</v>
      </c>
      <c r="L405" s="30">
        <v>336</v>
      </c>
      <c r="W405" s="24"/>
    </row>
    <row r="406" spans="2:23">
      <c r="B406" s="29" t="s">
        <v>391</v>
      </c>
      <c r="C406" s="29" t="s">
        <v>534</v>
      </c>
      <c r="D406" s="29" t="s">
        <v>38</v>
      </c>
      <c r="E406" s="29" t="s">
        <v>39</v>
      </c>
      <c r="F406" s="29" t="s">
        <v>34</v>
      </c>
      <c r="G406" s="29" t="s">
        <v>37</v>
      </c>
      <c r="H406" s="29">
        <f>ROUND(Fills_Weekly[[#This Row],[Price2]],2)</f>
        <v>336</v>
      </c>
      <c r="I406" s="32">
        <v>274</v>
      </c>
      <c r="J406" s="29" t="s">
        <v>40</v>
      </c>
      <c r="K406" s="29" t="s">
        <v>535</v>
      </c>
      <c r="L406" s="30">
        <v>336</v>
      </c>
      <c r="W406" s="24"/>
    </row>
    <row r="407" spans="2:23">
      <c r="B407" s="29" t="s">
        <v>391</v>
      </c>
      <c r="C407" s="29" t="s">
        <v>532</v>
      </c>
      <c r="D407" s="29" t="s">
        <v>38</v>
      </c>
      <c r="E407" s="29" t="s">
        <v>39</v>
      </c>
      <c r="F407" s="29" t="s">
        <v>34</v>
      </c>
      <c r="G407" s="29" t="s">
        <v>37</v>
      </c>
      <c r="H407" s="29">
        <f>ROUND(Fills_Weekly[[#This Row],[Price2]],2)</f>
        <v>335.8</v>
      </c>
      <c r="I407" s="32">
        <v>396</v>
      </c>
      <c r="J407" s="29" t="s">
        <v>40</v>
      </c>
      <c r="K407" s="29" t="s">
        <v>533</v>
      </c>
      <c r="L407" s="30">
        <v>335.8</v>
      </c>
      <c r="W407" s="24"/>
    </row>
    <row r="408" spans="2:23">
      <c r="B408" s="29" t="s">
        <v>391</v>
      </c>
      <c r="C408" s="29" t="s">
        <v>526</v>
      </c>
      <c r="D408" s="29" t="s">
        <v>38</v>
      </c>
      <c r="E408" s="29" t="s">
        <v>39</v>
      </c>
      <c r="F408" s="29" t="s">
        <v>34</v>
      </c>
      <c r="G408" s="29" t="s">
        <v>37</v>
      </c>
      <c r="H408" s="29">
        <f>ROUND(Fills_Weekly[[#This Row],[Price2]],2)</f>
        <v>336.2</v>
      </c>
      <c r="I408" s="32">
        <v>159</v>
      </c>
      <c r="J408" s="29" t="s">
        <v>40</v>
      </c>
      <c r="K408" s="29" t="s">
        <v>531</v>
      </c>
      <c r="L408" s="30">
        <v>336.2</v>
      </c>
      <c r="W408" s="24"/>
    </row>
    <row r="409" spans="2:23">
      <c r="B409" s="29" t="s">
        <v>391</v>
      </c>
      <c r="C409" s="29" t="s">
        <v>526</v>
      </c>
      <c r="D409" s="29" t="s">
        <v>38</v>
      </c>
      <c r="E409" s="29" t="s">
        <v>39</v>
      </c>
      <c r="F409" s="29" t="s">
        <v>34</v>
      </c>
      <c r="G409" s="29" t="s">
        <v>37</v>
      </c>
      <c r="H409" s="29">
        <f>ROUND(Fills_Weekly[[#This Row],[Price2]],2)</f>
        <v>336.2</v>
      </c>
      <c r="I409" s="32">
        <v>21</v>
      </c>
      <c r="J409" s="29" t="s">
        <v>40</v>
      </c>
      <c r="K409" s="29" t="s">
        <v>530</v>
      </c>
      <c r="L409" s="30">
        <v>336.2</v>
      </c>
      <c r="W409" s="24"/>
    </row>
    <row r="410" spans="2:23">
      <c r="B410" s="29" t="s">
        <v>391</v>
      </c>
      <c r="C410" s="29" t="s">
        <v>526</v>
      </c>
      <c r="D410" s="29" t="s">
        <v>38</v>
      </c>
      <c r="E410" s="29" t="s">
        <v>39</v>
      </c>
      <c r="F410" s="29" t="s">
        <v>34</v>
      </c>
      <c r="G410" s="29" t="s">
        <v>37</v>
      </c>
      <c r="H410" s="29">
        <f>ROUND(Fills_Weekly[[#This Row],[Price2]],2)</f>
        <v>336.2</v>
      </c>
      <c r="I410" s="32">
        <v>43</v>
      </c>
      <c r="J410" s="29" t="s">
        <v>40</v>
      </c>
      <c r="K410" s="29" t="s">
        <v>529</v>
      </c>
      <c r="L410" s="30">
        <v>336.2</v>
      </c>
      <c r="W410" s="24"/>
    </row>
    <row r="411" spans="2:23">
      <c r="B411" s="29" t="s">
        <v>391</v>
      </c>
      <c r="C411" s="29" t="s">
        <v>526</v>
      </c>
      <c r="D411" s="29" t="s">
        <v>38</v>
      </c>
      <c r="E411" s="29" t="s">
        <v>39</v>
      </c>
      <c r="F411" s="29" t="s">
        <v>34</v>
      </c>
      <c r="G411" s="29" t="s">
        <v>37</v>
      </c>
      <c r="H411" s="29">
        <f>ROUND(Fills_Weekly[[#This Row],[Price2]],2)</f>
        <v>336.2</v>
      </c>
      <c r="I411" s="32">
        <v>37</v>
      </c>
      <c r="J411" s="29" t="s">
        <v>40</v>
      </c>
      <c r="K411" s="29" t="s">
        <v>528</v>
      </c>
      <c r="L411" s="30">
        <v>336.2</v>
      </c>
      <c r="W411" s="24"/>
    </row>
    <row r="412" spans="2:23">
      <c r="B412" s="29" t="s">
        <v>391</v>
      </c>
      <c r="C412" s="29" t="s">
        <v>526</v>
      </c>
      <c r="D412" s="29" t="s">
        <v>38</v>
      </c>
      <c r="E412" s="29" t="s">
        <v>39</v>
      </c>
      <c r="F412" s="29" t="s">
        <v>34</v>
      </c>
      <c r="G412" s="29" t="s">
        <v>37</v>
      </c>
      <c r="H412" s="29">
        <f>ROUND(Fills_Weekly[[#This Row],[Price2]],2)</f>
        <v>336.2</v>
      </c>
      <c r="I412" s="32">
        <v>80</v>
      </c>
      <c r="J412" s="29" t="s">
        <v>40</v>
      </c>
      <c r="K412" s="29" t="s">
        <v>527</v>
      </c>
      <c r="L412" s="30">
        <v>336.2</v>
      </c>
      <c r="W412" s="24"/>
    </row>
    <row r="413" spans="2:23">
      <c r="B413" s="29" t="s">
        <v>391</v>
      </c>
      <c r="C413" s="29" t="s">
        <v>524</v>
      </c>
      <c r="D413" s="29" t="s">
        <v>38</v>
      </c>
      <c r="E413" s="29" t="s">
        <v>39</v>
      </c>
      <c r="F413" s="29" t="s">
        <v>34</v>
      </c>
      <c r="G413" s="29" t="s">
        <v>37</v>
      </c>
      <c r="H413" s="29">
        <f>ROUND(Fills_Weekly[[#This Row],[Price2]],2)</f>
        <v>335.6</v>
      </c>
      <c r="I413" s="32">
        <v>67</v>
      </c>
      <c r="J413" s="29" t="s">
        <v>40</v>
      </c>
      <c r="K413" s="29" t="s">
        <v>525</v>
      </c>
      <c r="L413" s="30">
        <v>335.6</v>
      </c>
      <c r="W413" s="24"/>
    </row>
    <row r="414" spans="2:23">
      <c r="B414" s="29" t="s">
        <v>391</v>
      </c>
      <c r="C414" s="29" t="s">
        <v>522</v>
      </c>
      <c r="D414" s="29" t="s">
        <v>38</v>
      </c>
      <c r="E414" s="29" t="s">
        <v>39</v>
      </c>
      <c r="F414" s="29" t="s">
        <v>34</v>
      </c>
      <c r="G414" s="29" t="s">
        <v>37</v>
      </c>
      <c r="H414" s="29">
        <f>ROUND(Fills_Weekly[[#This Row],[Price2]],2)</f>
        <v>335.6</v>
      </c>
      <c r="I414" s="32">
        <v>97</v>
      </c>
      <c r="J414" s="29" t="s">
        <v>40</v>
      </c>
      <c r="K414" s="29" t="s">
        <v>523</v>
      </c>
      <c r="L414" s="30">
        <v>335.6</v>
      </c>
      <c r="W414" s="24"/>
    </row>
    <row r="415" spans="2:23">
      <c r="B415" s="29" t="s">
        <v>391</v>
      </c>
      <c r="C415" s="29" t="s">
        <v>520</v>
      </c>
      <c r="D415" s="29" t="s">
        <v>38</v>
      </c>
      <c r="E415" s="29" t="s">
        <v>39</v>
      </c>
      <c r="F415" s="29" t="s">
        <v>34</v>
      </c>
      <c r="G415" s="29" t="s">
        <v>37</v>
      </c>
      <c r="H415" s="29">
        <f>ROUND(Fills_Weekly[[#This Row],[Price2]],2)</f>
        <v>335.6</v>
      </c>
      <c r="I415" s="32">
        <v>344</v>
      </c>
      <c r="J415" s="29" t="s">
        <v>40</v>
      </c>
      <c r="K415" s="29" t="s">
        <v>521</v>
      </c>
      <c r="L415" s="30">
        <v>335.6</v>
      </c>
      <c r="W415" s="24"/>
    </row>
    <row r="416" spans="2:23">
      <c r="B416" s="29" t="s">
        <v>391</v>
      </c>
      <c r="C416" s="29" t="s">
        <v>516</v>
      </c>
      <c r="D416" s="29" t="s">
        <v>38</v>
      </c>
      <c r="E416" s="29" t="s">
        <v>39</v>
      </c>
      <c r="F416" s="29" t="s">
        <v>34</v>
      </c>
      <c r="G416" s="29" t="s">
        <v>37</v>
      </c>
      <c r="H416" s="29">
        <f>ROUND(Fills_Weekly[[#This Row],[Price2]],2)</f>
        <v>335.8</v>
      </c>
      <c r="I416" s="32">
        <v>14</v>
      </c>
      <c r="J416" s="29" t="s">
        <v>40</v>
      </c>
      <c r="K416" s="29" t="s">
        <v>519</v>
      </c>
      <c r="L416" s="30">
        <v>335.8</v>
      </c>
      <c r="W416" s="24"/>
    </row>
    <row r="417" spans="2:23">
      <c r="B417" s="29" t="s">
        <v>391</v>
      </c>
      <c r="C417" s="29" t="s">
        <v>516</v>
      </c>
      <c r="D417" s="29" t="s">
        <v>38</v>
      </c>
      <c r="E417" s="29" t="s">
        <v>39</v>
      </c>
      <c r="F417" s="29" t="s">
        <v>34</v>
      </c>
      <c r="G417" s="29" t="s">
        <v>37</v>
      </c>
      <c r="H417" s="29">
        <f>ROUND(Fills_Weekly[[#This Row],[Price2]],2)</f>
        <v>335.8</v>
      </c>
      <c r="I417" s="32">
        <v>116</v>
      </c>
      <c r="J417" s="29" t="s">
        <v>40</v>
      </c>
      <c r="K417" s="29" t="s">
        <v>518</v>
      </c>
      <c r="L417" s="30">
        <v>335.8</v>
      </c>
      <c r="W417" s="24"/>
    </row>
    <row r="418" spans="2:23">
      <c r="B418" s="29" t="s">
        <v>391</v>
      </c>
      <c r="C418" s="29" t="s">
        <v>516</v>
      </c>
      <c r="D418" s="29" t="s">
        <v>38</v>
      </c>
      <c r="E418" s="29" t="s">
        <v>39</v>
      </c>
      <c r="F418" s="29" t="s">
        <v>34</v>
      </c>
      <c r="G418" s="29" t="s">
        <v>37</v>
      </c>
      <c r="H418" s="29">
        <f>ROUND(Fills_Weekly[[#This Row],[Price2]],2)</f>
        <v>335.8</v>
      </c>
      <c r="I418" s="32">
        <v>9</v>
      </c>
      <c r="J418" s="29" t="s">
        <v>40</v>
      </c>
      <c r="K418" s="29" t="s">
        <v>517</v>
      </c>
      <c r="L418" s="30">
        <v>335.8</v>
      </c>
      <c r="W418" s="24"/>
    </row>
    <row r="419" spans="2:23">
      <c r="B419" s="29" t="s">
        <v>391</v>
      </c>
      <c r="C419" s="29" t="s">
        <v>514</v>
      </c>
      <c r="D419" s="29" t="s">
        <v>38</v>
      </c>
      <c r="E419" s="29" t="s">
        <v>39</v>
      </c>
      <c r="F419" s="29" t="s">
        <v>34</v>
      </c>
      <c r="G419" s="29" t="s">
        <v>37</v>
      </c>
      <c r="H419" s="29">
        <f>ROUND(Fills_Weekly[[#This Row],[Price2]],2)</f>
        <v>335.4</v>
      </c>
      <c r="I419" s="32">
        <v>13</v>
      </c>
      <c r="J419" s="29" t="s">
        <v>40</v>
      </c>
      <c r="K419" s="29" t="s">
        <v>515</v>
      </c>
      <c r="L419" s="30">
        <v>335.4</v>
      </c>
      <c r="W419" s="24"/>
    </row>
    <row r="420" spans="2:23">
      <c r="B420" s="29" t="s">
        <v>391</v>
      </c>
      <c r="C420" s="29" t="s">
        <v>512</v>
      </c>
      <c r="D420" s="29" t="s">
        <v>38</v>
      </c>
      <c r="E420" s="29" t="s">
        <v>39</v>
      </c>
      <c r="F420" s="29" t="s">
        <v>34</v>
      </c>
      <c r="G420" s="29" t="s">
        <v>37</v>
      </c>
      <c r="H420" s="29">
        <f>ROUND(Fills_Weekly[[#This Row],[Price2]],2)</f>
        <v>335.6</v>
      </c>
      <c r="I420" s="32">
        <v>297</v>
      </c>
      <c r="J420" s="29" t="s">
        <v>40</v>
      </c>
      <c r="K420" s="29" t="s">
        <v>513</v>
      </c>
      <c r="L420" s="30">
        <v>335.6</v>
      </c>
      <c r="W420" s="24"/>
    </row>
    <row r="421" spans="2:23">
      <c r="B421" s="29" t="s">
        <v>391</v>
      </c>
      <c r="C421" s="29" t="s">
        <v>509</v>
      </c>
      <c r="D421" s="29" t="s">
        <v>38</v>
      </c>
      <c r="E421" s="29" t="s">
        <v>39</v>
      </c>
      <c r="F421" s="29" t="s">
        <v>34</v>
      </c>
      <c r="G421" s="29" t="s">
        <v>37</v>
      </c>
      <c r="H421" s="29">
        <f>ROUND(Fills_Weekly[[#This Row],[Price2]],2)</f>
        <v>335.8</v>
      </c>
      <c r="I421" s="32">
        <v>54</v>
      </c>
      <c r="J421" s="29" t="s">
        <v>40</v>
      </c>
      <c r="K421" s="29" t="s">
        <v>511</v>
      </c>
      <c r="L421" s="30">
        <v>335.8</v>
      </c>
      <c r="W421" s="24"/>
    </row>
    <row r="422" spans="2:23">
      <c r="B422" s="29" t="s">
        <v>391</v>
      </c>
      <c r="C422" s="29" t="s">
        <v>509</v>
      </c>
      <c r="D422" s="29" t="s">
        <v>38</v>
      </c>
      <c r="E422" s="29" t="s">
        <v>39</v>
      </c>
      <c r="F422" s="29" t="s">
        <v>34</v>
      </c>
      <c r="G422" s="29" t="s">
        <v>37</v>
      </c>
      <c r="H422" s="29">
        <f>ROUND(Fills_Weekly[[#This Row],[Price2]],2)</f>
        <v>335.8</v>
      </c>
      <c r="I422" s="32">
        <v>77</v>
      </c>
      <c r="J422" s="29" t="s">
        <v>40</v>
      </c>
      <c r="K422" s="29" t="s">
        <v>510</v>
      </c>
      <c r="L422" s="30">
        <v>335.8</v>
      </c>
      <c r="W422" s="24"/>
    </row>
    <row r="423" spans="2:23">
      <c r="B423" s="29" t="s">
        <v>391</v>
      </c>
      <c r="C423" s="29" t="s">
        <v>506</v>
      </c>
      <c r="D423" s="29" t="s">
        <v>38</v>
      </c>
      <c r="E423" s="29" t="s">
        <v>39</v>
      </c>
      <c r="F423" s="29" t="s">
        <v>34</v>
      </c>
      <c r="G423" s="29" t="s">
        <v>37</v>
      </c>
      <c r="H423" s="29">
        <f>ROUND(Fills_Weekly[[#This Row],[Price2]],2)</f>
        <v>335.8</v>
      </c>
      <c r="I423" s="32">
        <v>12</v>
      </c>
      <c r="J423" s="29" t="s">
        <v>40</v>
      </c>
      <c r="K423" s="29" t="s">
        <v>508</v>
      </c>
      <c r="L423" s="30">
        <v>335.8</v>
      </c>
      <c r="W423" s="24"/>
    </row>
    <row r="424" spans="2:23">
      <c r="B424" s="29" t="s">
        <v>391</v>
      </c>
      <c r="C424" s="29" t="s">
        <v>506</v>
      </c>
      <c r="D424" s="29" t="s">
        <v>38</v>
      </c>
      <c r="E424" s="29" t="s">
        <v>39</v>
      </c>
      <c r="F424" s="29" t="s">
        <v>34</v>
      </c>
      <c r="G424" s="29" t="s">
        <v>37</v>
      </c>
      <c r="H424" s="29">
        <f>ROUND(Fills_Weekly[[#This Row],[Price2]],2)</f>
        <v>335.8</v>
      </c>
      <c r="I424" s="32">
        <v>210</v>
      </c>
      <c r="J424" s="29" t="s">
        <v>40</v>
      </c>
      <c r="K424" s="29" t="s">
        <v>507</v>
      </c>
      <c r="L424" s="30">
        <v>335.8</v>
      </c>
      <c r="W424" s="24"/>
    </row>
    <row r="425" spans="2:23">
      <c r="B425" s="29" t="s">
        <v>391</v>
      </c>
      <c r="C425" s="29" t="s">
        <v>504</v>
      </c>
      <c r="D425" s="29" t="s">
        <v>38</v>
      </c>
      <c r="E425" s="29" t="s">
        <v>39</v>
      </c>
      <c r="F425" s="29" t="s">
        <v>34</v>
      </c>
      <c r="G425" s="29" t="s">
        <v>37</v>
      </c>
      <c r="H425" s="29">
        <f>ROUND(Fills_Weekly[[#This Row],[Price2]],2)</f>
        <v>336.2</v>
      </c>
      <c r="I425" s="32">
        <v>389</v>
      </c>
      <c r="J425" s="29" t="s">
        <v>40</v>
      </c>
      <c r="K425" s="29" t="s">
        <v>505</v>
      </c>
      <c r="L425" s="30">
        <v>336.2</v>
      </c>
      <c r="W425" s="24"/>
    </row>
    <row r="426" spans="2:23">
      <c r="B426" s="29" t="s">
        <v>391</v>
      </c>
      <c r="C426" s="29" t="s">
        <v>502</v>
      </c>
      <c r="D426" s="29" t="s">
        <v>38</v>
      </c>
      <c r="E426" s="29" t="s">
        <v>39</v>
      </c>
      <c r="F426" s="29" t="s">
        <v>34</v>
      </c>
      <c r="G426" s="29" t="s">
        <v>37</v>
      </c>
      <c r="H426" s="29">
        <f>ROUND(Fills_Weekly[[#This Row],[Price2]],2)</f>
        <v>336.6</v>
      </c>
      <c r="I426" s="32">
        <v>56</v>
      </c>
      <c r="J426" s="29" t="s">
        <v>40</v>
      </c>
      <c r="K426" s="29" t="s">
        <v>503</v>
      </c>
      <c r="L426" s="30">
        <v>336.6</v>
      </c>
      <c r="W426" s="24"/>
    </row>
    <row r="427" spans="2:23">
      <c r="B427" s="29" t="s">
        <v>391</v>
      </c>
      <c r="C427" s="29" t="s">
        <v>498</v>
      </c>
      <c r="D427" s="29" t="s">
        <v>38</v>
      </c>
      <c r="E427" s="29" t="s">
        <v>39</v>
      </c>
      <c r="F427" s="29" t="s">
        <v>34</v>
      </c>
      <c r="G427" s="29" t="s">
        <v>37</v>
      </c>
      <c r="H427" s="29">
        <f>ROUND(Fills_Weekly[[#This Row],[Price2]],2)</f>
        <v>336.6</v>
      </c>
      <c r="I427" s="32">
        <v>24</v>
      </c>
      <c r="J427" s="29" t="s">
        <v>40</v>
      </c>
      <c r="K427" s="29" t="s">
        <v>501</v>
      </c>
      <c r="L427" s="30">
        <v>336.6</v>
      </c>
      <c r="W427" s="24"/>
    </row>
    <row r="428" spans="2:23">
      <c r="B428" s="29" t="s">
        <v>391</v>
      </c>
      <c r="C428" s="29" t="s">
        <v>498</v>
      </c>
      <c r="D428" s="29" t="s">
        <v>38</v>
      </c>
      <c r="E428" s="29" t="s">
        <v>39</v>
      </c>
      <c r="F428" s="29" t="s">
        <v>34</v>
      </c>
      <c r="G428" s="29" t="s">
        <v>37</v>
      </c>
      <c r="H428" s="29">
        <f>ROUND(Fills_Weekly[[#This Row],[Price2]],2)</f>
        <v>336.6</v>
      </c>
      <c r="I428" s="32">
        <v>24</v>
      </c>
      <c r="J428" s="29" t="s">
        <v>40</v>
      </c>
      <c r="K428" s="29" t="s">
        <v>500</v>
      </c>
      <c r="L428" s="30">
        <v>336.6</v>
      </c>
      <c r="W428" s="24"/>
    </row>
    <row r="429" spans="2:23">
      <c r="B429" s="29" t="s">
        <v>391</v>
      </c>
      <c r="C429" s="29" t="s">
        <v>498</v>
      </c>
      <c r="D429" s="29" t="s">
        <v>38</v>
      </c>
      <c r="E429" s="29" t="s">
        <v>39</v>
      </c>
      <c r="F429" s="29" t="s">
        <v>34</v>
      </c>
      <c r="G429" s="29" t="s">
        <v>37</v>
      </c>
      <c r="H429" s="29">
        <f>ROUND(Fills_Weekly[[#This Row],[Price2]],2)</f>
        <v>336.6</v>
      </c>
      <c r="I429" s="32">
        <v>27</v>
      </c>
      <c r="J429" s="29" t="s">
        <v>40</v>
      </c>
      <c r="K429" s="29" t="s">
        <v>499</v>
      </c>
      <c r="L429" s="30">
        <v>336.6</v>
      </c>
      <c r="W429" s="24"/>
    </row>
    <row r="430" spans="2:23">
      <c r="B430" s="29" t="s">
        <v>391</v>
      </c>
      <c r="C430" s="29" t="s">
        <v>494</v>
      </c>
      <c r="D430" s="29" t="s">
        <v>38</v>
      </c>
      <c r="E430" s="29" t="s">
        <v>39</v>
      </c>
      <c r="F430" s="29" t="s">
        <v>34</v>
      </c>
      <c r="G430" s="29" t="s">
        <v>37</v>
      </c>
      <c r="H430" s="29">
        <f>ROUND(Fills_Weekly[[#This Row],[Price2]],2)</f>
        <v>336.4</v>
      </c>
      <c r="I430" s="32">
        <v>68</v>
      </c>
      <c r="J430" s="29" t="s">
        <v>40</v>
      </c>
      <c r="K430" s="29" t="s">
        <v>497</v>
      </c>
      <c r="L430" s="30">
        <v>336.4</v>
      </c>
      <c r="W430" s="24"/>
    </row>
    <row r="431" spans="2:23">
      <c r="B431" s="29" t="s">
        <v>391</v>
      </c>
      <c r="C431" s="29" t="s">
        <v>494</v>
      </c>
      <c r="D431" s="29" t="s">
        <v>38</v>
      </c>
      <c r="E431" s="29" t="s">
        <v>39</v>
      </c>
      <c r="F431" s="29" t="s">
        <v>34</v>
      </c>
      <c r="G431" s="29" t="s">
        <v>37</v>
      </c>
      <c r="H431" s="29">
        <f>ROUND(Fills_Weekly[[#This Row],[Price2]],2)</f>
        <v>336.4</v>
      </c>
      <c r="I431" s="32">
        <v>10</v>
      </c>
      <c r="J431" s="29" t="s">
        <v>40</v>
      </c>
      <c r="K431" s="29" t="s">
        <v>496</v>
      </c>
      <c r="L431" s="30">
        <v>336.4</v>
      </c>
      <c r="W431" s="24"/>
    </row>
    <row r="432" spans="2:23">
      <c r="B432" s="29" t="s">
        <v>391</v>
      </c>
      <c r="C432" s="29" t="s">
        <v>494</v>
      </c>
      <c r="D432" s="29" t="s">
        <v>38</v>
      </c>
      <c r="E432" s="29" t="s">
        <v>39</v>
      </c>
      <c r="F432" s="29" t="s">
        <v>34</v>
      </c>
      <c r="G432" s="29" t="s">
        <v>37</v>
      </c>
      <c r="H432" s="29">
        <f>ROUND(Fills_Weekly[[#This Row],[Price2]],2)</f>
        <v>336.2</v>
      </c>
      <c r="I432" s="32">
        <v>74</v>
      </c>
      <c r="J432" s="29" t="s">
        <v>40</v>
      </c>
      <c r="K432" s="29" t="s">
        <v>495</v>
      </c>
      <c r="L432" s="30">
        <v>336.2</v>
      </c>
      <c r="W432" s="24"/>
    </row>
    <row r="433" spans="2:23">
      <c r="B433" s="29" t="s">
        <v>391</v>
      </c>
      <c r="C433" s="29" t="s">
        <v>492</v>
      </c>
      <c r="D433" s="29" t="s">
        <v>38</v>
      </c>
      <c r="E433" s="29" t="s">
        <v>39</v>
      </c>
      <c r="F433" s="29" t="s">
        <v>34</v>
      </c>
      <c r="G433" s="29" t="s">
        <v>37</v>
      </c>
      <c r="H433" s="29">
        <f>ROUND(Fills_Weekly[[#This Row],[Price2]],2)</f>
        <v>336</v>
      </c>
      <c r="I433" s="32">
        <v>6</v>
      </c>
      <c r="J433" s="29" t="s">
        <v>40</v>
      </c>
      <c r="K433" s="29" t="s">
        <v>493</v>
      </c>
      <c r="L433" s="30">
        <v>336</v>
      </c>
      <c r="W433" s="24"/>
    </row>
    <row r="434" spans="2:23">
      <c r="B434" s="29" t="s">
        <v>391</v>
      </c>
      <c r="C434" s="29" t="s">
        <v>489</v>
      </c>
      <c r="D434" s="29" t="s">
        <v>38</v>
      </c>
      <c r="E434" s="29" t="s">
        <v>39</v>
      </c>
      <c r="F434" s="29" t="s">
        <v>34</v>
      </c>
      <c r="G434" s="29" t="s">
        <v>37</v>
      </c>
      <c r="H434" s="29">
        <f>ROUND(Fills_Weekly[[#This Row],[Price2]],2)</f>
        <v>336.4</v>
      </c>
      <c r="I434" s="32">
        <v>51</v>
      </c>
      <c r="J434" s="29" t="s">
        <v>40</v>
      </c>
      <c r="K434" s="29" t="s">
        <v>491</v>
      </c>
      <c r="L434" s="30">
        <v>336.4</v>
      </c>
      <c r="W434" s="24"/>
    </row>
    <row r="435" spans="2:23">
      <c r="B435" s="29" t="s">
        <v>391</v>
      </c>
      <c r="C435" s="29" t="s">
        <v>489</v>
      </c>
      <c r="D435" s="29" t="s">
        <v>38</v>
      </c>
      <c r="E435" s="29" t="s">
        <v>39</v>
      </c>
      <c r="F435" s="29" t="s">
        <v>34</v>
      </c>
      <c r="G435" s="29" t="s">
        <v>37</v>
      </c>
      <c r="H435" s="29">
        <f>ROUND(Fills_Weekly[[#This Row],[Price2]],2)</f>
        <v>336.4</v>
      </c>
      <c r="I435" s="32">
        <v>184</v>
      </c>
      <c r="J435" s="29" t="s">
        <v>40</v>
      </c>
      <c r="K435" s="29" t="s">
        <v>490</v>
      </c>
      <c r="L435" s="30">
        <v>336.4</v>
      </c>
      <c r="W435" s="24"/>
    </row>
    <row r="436" spans="2:23">
      <c r="B436" s="29" t="s">
        <v>391</v>
      </c>
      <c r="C436" s="29" t="s">
        <v>487</v>
      </c>
      <c r="D436" s="29" t="s">
        <v>38</v>
      </c>
      <c r="E436" s="29" t="s">
        <v>39</v>
      </c>
      <c r="F436" s="29" t="s">
        <v>34</v>
      </c>
      <c r="G436" s="29" t="s">
        <v>37</v>
      </c>
      <c r="H436" s="29">
        <f>ROUND(Fills_Weekly[[#This Row],[Price2]],2)</f>
        <v>336.6</v>
      </c>
      <c r="I436" s="32">
        <v>9</v>
      </c>
      <c r="J436" s="29" t="s">
        <v>40</v>
      </c>
      <c r="K436" s="29" t="s">
        <v>488</v>
      </c>
      <c r="L436" s="30">
        <v>336.6</v>
      </c>
      <c r="W436" s="24"/>
    </row>
    <row r="437" spans="2:23">
      <c r="B437" s="29" t="s">
        <v>391</v>
      </c>
      <c r="C437" s="29" t="s">
        <v>485</v>
      </c>
      <c r="D437" s="29" t="s">
        <v>38</v>
      </c>
      <c r="E437" s="29" t="s">
        <v>39</v>
      </c>
      <c r="F437" s="29" t="s">
        <v>34</v>
      </c>
      <c r="G437" s="29" t="s">
        <v>37</v>
      </c>
      <c r="H437" s="29">
        <f>ROUND(Fills_Weekly[[#This Row],[Price2]],2)</f>
        <v>336.4</v>
      </c>
      <c r="I437" s="32">
        <v>104</v>
      </c>
      <c r="J437" s="29" t="s">
        <v>40</v>
      </c>
      <c r="K437" s="29" t="s">
        <v>486</v>
      </c>
      <c r="L437" s="30">
        <v>336.4</v>
      </c>
      <c r="W437" s="24"/>
    </row>
    <row r="438" spans="2:23">
      <c r="B438" s="29" t="s">
        <v>391</v>
      </c>
      <c r="C438" s="29" t="s">
        <v>483</v>
      </c>
      <c r="D438" s="29" t="s">
        <v>38</v>
      </c>
      <c r="E438" s="29" t="s">
        <v>39</v>
      </c>
      <c r="F438" s="29" t="s">
        <v>34</v>
      </c>
      <c r="G438" s="29" t="s">
        <v>37</v>
      </c>
      <c r="H438" s="29">
        <f>ROUND(Fills_Weekly[[#This Row],[Price2]],2)</f>
        <v>336.4</v>
      </c>
      <c r="I438" s="32">
        <v>3</v>
      </c>
      <c r="J438" s="29" t="s">
        <v>40</v>
      </c>
      <c r="K438" s="29" t="s">
        <v>484</v>
      </c>
      <c r="L438" s="30">
        <v>336.4</v>
      </c>
      <c r="W438" s="24"/>
    </row>
    <row r="439" spans="2:23">
      <c r="B439" s="29" t="s">
        <v>391</v>
      </c>
      <c r="C439" s="29" t="s">
        <v>481</v>
      </c>
      <c r="D439" s="29" t="s">
        <v>38</v>
      </c>
      <c r="E439" s="29" t="s">
        <v>39</v>
      </c>
      <c r="F439" s="29" t="s">
        <v>34</v>
      </c>
      <c r="G439" s="29" t="s">
        <v>37</v>
      </c>
      <c r="H439" s="29">
        <f>ROUND(Fills_Weekly[[#This Row],[Price2]],2)</f>
        <v>336.6</v>
      </c>
      <c r="I439" s="32">
        <v>108</v>
      </c>
      <c r="J439" s="29" t="s">
        <v>40</v>
      </c>
      <c r="K439" s="29" t="s">
        <v>482</v>
      </c>
      <c r="L439" s="30">
        <v>336.6</v>
      </c>
      <c r="W439" s="24"/>
    </row>
    <row r="440" spans="2:23">
      <c r="B440" s="29" t="s">
        <v>391</v>
      </c>
      <c r="C440" s="29" t="s">
        <v>479</v>
      </c>
      <c r="D440" s="29" t="s">
        <v>38</v>
      </c>
      <c r="E440" s="29" t="s">
        <v>39</v>
      </c>
      <c r="F440" s="29" t="s">
        <v>34</v>
      </c>
      <c r="G440" s="29" t="s">
        <v>37</v>
      </c>
      <c r="H440" s="29">
        <f>ROUND(Fills_Weekly[[#This Row],[Price2]],2)</f>
        <v>336.8</v>
      </c>
      <c r="I440" s="32">
        <v>345</v>
      </c>
      <c r="J440" s="29" t="s">
        <v>40</v>
      </c>
      <c r="K440" s="29" t="s">
        <v>480</v>
      </c>
      <c r="L440" s="30">
        <v>336.8</v>
      </c>
      <c r="W440" s="24"/>
    </row>
    <row r="441" spans="2:23">
      <c r="B441" s="29" t="s">
        <v>391</v>
      </c>
      <c r="C441" s="29" t="s">
        <v>143</v>
      </c>
      <c r="D441" s="29" t="s">
        <v>38</v>
      </c>
      <c r="E441" s="29" t="s">
        <v>39</v>
      </c>
      <c r="F441" s="29" t="s">
        <v>34</v>
      </c>
      <c r="G441" s="29" t="s">
        <v>37</v>
      </c>
      <c r="H441" s="29">
        <f>ROUND(Fills_Weekly[[#This Row],[Price2]],2)</f>
        <v>337.2</v>
      </c>
      <c r="I441" s="32">
        <v>154</v>
      </c>
      <c r="J441" s="29" t="s">
        <v>40</v>
      </c>
      <c r="K441" s="29" t="s">
        <v>478</v>
      </c>
      <c r="L441" s="30">
        <v>337.2</v>
      </c>
      <c r="W441" s="24"/>
    </row>
    <row r="442" spans="2:23">
      <c r="B442" s="29" t="s">
        <v>391</v>
      </c>
      <c r="C442" s="29" t="s">
        <v>476</v>
      </c>
      <c r="D442" s="29" t="s">
        <v>38</v>
      </c>
      <c r="E442" s="29" t="s">
        <v>39</v>
      </c>
      <c r="F442" s="29" t="s">
        <v>34</v>
      </c>
      <c r="G442" s="29" t="s">
        <v>37</v>
      </c>
      <c r="H442" s="29">
        <f>ROUND(Fills_Weekly[[#This Row],[Price2]],2)</f>
        <v>336.6</v>
      </c>
      <c r="I442" s="32">
        <v>85</v>
      </c>
      <c r="J442" s="29" t="s">
        <v>40</v>
      </c>
      <c r="K442" s="29" t="s">
        <v>477</v>
      </c>
      <c r="L442" s="30">
        <v>336.6</v>
      </c>
      <c r="W442" s="24"/>
    </row>
    <row r="443" spans="2:23">
      <c r="B443" s="29" t="s">
        <v>391</v>
      </c>
      <c r="C443" s="29" t="s">
        <v>474</v>
      </c>
      <c r="D443" s="29" t="s">
        <v>38</v>
      </c>
      <c r="E443" s="29" t="s">
        <v>39</v>
      </c>
      <c r="F443" s="29" t="s">
        <v>34</v>
      </c>
      <c r="G443" s="29" t="s">
        <v>37</v>
      </c>
      <c r="H443" s="29">
        <f>ROUND(Fills_Weekly[[#This Row],[Price2]],2)</f>
        <v>336.4</v>
      </c>
      <c r="I443" s="32">
        <v>222</v>
      </c>
      <c r="J443" s="29" t="s">
        <v>40</v>
      </c>
      <c r="K443" s="29" t="s">
        <v>475</v>
      </c>
      <c r="L443" s="30">
        <v>336.4</v>
      </c>
      <c r="W443" s="24"/>
    </row>
    <row r="444" spans="2:23">
      <c r="B444" s="29" t="s">
        <v>391</v>
      </c>
      <c r="C444" s="29" t="s">
        <v>471</v>
      </c>
      <c r="D444" s="29" t="s">
        <v>38</v>
      </c>
      <c r="E444" s="29" t="s">
        <v>39</v>
      </c>
      <c r="F444" s="29" t="s">
        <v>34</v>
      </c>
      <c r="G444" s="29" t="s">
        <v>37</v>
      </c>
      <c r="H444" s="29">
        <f>ROUND(Fills_Weekly[[#This Row],[Price2]],2)</f>
        <v>336.4</v>
      </c>
      <c r="I444" s="32">
        <v>17</v>
      </c>
      <c r="J444" s="29" t="s">
        <v>40</v>
      </c>
      <c r="K444" s="29" t="s">
        <v>473</v>
      </c>
      <c r="L444" s="30">
        <v>336.4</v>
      </c>
      <c r="W444" s="24"/>
    </row>
    <row r="445" spans="2:23">
      <c r="B445" s="29" t="s">
        <v>391</v>
      </c>
      <c r="C445" s="29" t="s">
        <v>471</v>
      </c>
      <c r="D445" s="29" t="s">
        <v>38</v>
      </c>
      <c r="E445" s="29" t="s">
        <v>39</v>
      </c>
      <c r="F445" s="29" t="s">
        <v>34</v>
      </c>
      <c r="G445" s="29" t="s">
        <v>37</v>
      </c>
      <c r="H445" s="29">
        <f>ROUND(Fills_Weekly[[#This Row],[Price2]],2)</f>
        <v>336.4</v>
      </c>
      <c r="I445" s="32">
        <v>41</v>
      </c>
      <c r="J445" s="29" t="s">
        <v>40</v>
      </c>
      <c r="K445" s="29" t="s">
        <v>472</v>
      </c>
      <c r="L445" s="30">
        <v>336.4</v>
      </c>
      <c r="W445" s="24"/>
    </row>
    <row r="446" spans="2:23">
      <c r="B446" s="29" t="s">
        <v>391</v>
      </c>
      <c r="C446" s="29" t="s">
        <v>469</v>
      </c>
      <c r="D446" s="29" t="s">
        <v>38</v>
      </c>
      <c r="E446" s="29" t="s">
        <v>39</v>
      </c>
      <c r="F446" s="29" t="s">
        <v>34</v>
      </c>
      <c r="G446" s="29" t="s">
        <v>37</v>
      </c>
      <c r="H446" s="29">
        <f>ROUND(Fills_Weekly[[#This Row],[Price2]],2)</f>
        <v>335.2</v>
      </c>
      <c r="I446" s="32">
        <v>52</v>
      </c>
      <c r="J446" s="29" t="s">
        <v>40</v>
      </c>
      <c r="K446" s="29" t="s">
        <v>470</v>
      </c>
      <c r="L446" s="30">
        <v>335.2</v>
      </c>
      <c r="W446" s="24"/>
    </row>
    <row r="447" spans="2:23">
      <c r="B447" s="29" t="s">
        <v>391</v>
      </c>
      <c r="C447" s="29" t="s">
        <v>467</v>
      </c>
      <c r="D447" s="29" t="s">
        <v>38</v>
      </c>
      <c r="E447" s="29" t="s">
        <v>39</v>
      </c>
      <c r="F447" s="29" t="s">
        <v>34</v>
      </c>
      <c r="G447" s="29" t="s">
        <v>37</v>
      </c>
      <c r="H447" s="29">
        <f>ROUND(Fills_Weekly[[#This Row],[Price2]],2)</f>
        <v>335</v>
      </c>
      <c r="I447" s="32">
        <v>85</v>
      </c>
      <c r="J447" s="29" t="s">
        <v>40</v>
      </c>
      <c r="K447" s="29" t="s">
        <v>468</v>
      </c>
      <c r="L447" s="30">
        <v>335</v>
      </c>
      <c r="W447" s="24"/>
    </row>
    <row r="448" spans="2:23">
      <c r="B448" s="29" t="s">
        <v>391</v>
      </c>
      <c r="C448" s="29" t="s">
        <v>465</v>
      </c>
      <c r="D448" s="29" t="s">
        <v>38</v>
      </c>
      <c r="E448" s="29" t="s">
        <v>39</v>
      </c>
      <c r="F448" s="29" t="s">
        <v>34</v>
      </c>
      <c r="G448" s="29" t="s">
        <v>37</v>
      </c>
      <c r="H448" s="29">
        <f>ROUND(Fills_Weekly[[#This Row],[Price2]],2)</f>
        <v>335.2</v>
      </c>
      <c r="I448" s="32">
        <v>37</v>
      </c>
      <c r="J448" s="29" t="s">
        <v>40</v>
      </c>
      <c r="K448" s="29" t="s">
        <v>466</v>
      </c>
      <c r="L448" s="30">
        <v>335.2</v>
      </c>
      <c r="W448" s="24"/>
    </row>
    <row r="449" spans="2:23">
      <c r="B449" s="29" t="s">
        <v>391</v>
      </c>
      <c r="C449" s="29" t="s">
        <v>463</v>
      </c>
      <c r="D449" s="29" t="s">
        <v>38</v>
      </c>
      <c r="E449" s="29" t="s">
        <v>39</v>
      </c>
      <c r="F449" s="29" t="s">
        <v>34</v>
      </c>
      <c r="G449" s="29" t="s">
        <v>37</v>
      </c>
      <c r="H449" s="29">
        <f>ROUND(Fills_Weekly[[#This Row],[Price2]],2)</f>
        <v>335.4</v>
      </c>
      <c r="I449" s="32">
        <v>168</v>
      </c>
      <c r="J449" s="29" t="s">
        <v>40</v>
      </c>
      <c r="K449" s="29" t="s">
        <v>464</v>
      </c>
      <c r="L449" s="30">
        <v>335.4</v>
      </c>
      <c r="W449" s="24"/>
    </row>
    <row r="450" spans="2:23">
      <c r="B450" s="29" t="s">
        <v>391</v>
      </c>
      <c r="C450" s="29" t="s">
        <v>461</v>
      </c>
      <c r="D450" s="29" t="s">
        <v>38</v>
      </c>
      <c r="E450" s="29" t="s">
        <v>39</v>
      </c>
      <c r="F450" s="29" t="s">
        <v>34</v>
      </c>
      <c r="G450" s="29" t="s">
        <v>37</v>
      </c>
      <c r="H450" s="29">
        <f>ROUND(Fills_Weekly[[#This Row],[Price2]],2)</f>
        <v>335</v>
      </c>
      <c r="I450" s="32">
        <v>133</v>
      </c>
      <c r="J450" s="29" t="s">
        <v>40</v>
      </c>
      <c r="K450" s="29" t="s">
        <v>462</v>
      </c>
      <c r="L450" s="30">
        <v>335</v>
      </c>
      <c r="W450" s="24"/>
    </row>
    <row r="451" spans="2:23">
      <c r="B451" s="29" t="s">
        <v>391</v>
      </c>
      <c r="C451" s="29" t="s">
        <v>459</v>
      </c>
      <c r="D451" s="29" t="s">
        <v>38</v>
      </c>
      <c r="E451" s="29" t="s">
        <v>39</v>
      </c>
      <c r="F451" s="29" t="s">
        <v>34</v>
      </c>
      <c r="G451" s="29" t="s">
        <v>37</v>
      </c>
      <c r="H451" s="29">
        <f>ROUND(Fills_Weekly[[#This Row],[Price2]],2)</f>
        <v>335.2</v>
      </c>
      <c r="I451" s="32">
        <v>133</v>
      </c>
      <c r="J451" s="29" t="s">
        <v>40</v>
      </c>
      <c r="K451" s="29" t="s">
        <v>460</v>
      </c>
      <c r="L451" s="30">
        <v>335.2</v>
      </c>
      <c r="W451" s="24"/>
    </row>
    <row r="452" spans="2:23">
      <c r="B452" s="29" t="s">
        <v>391</v>
      </c>
      <c r="C452" s="29" t="s">
        <v>456</v>
      </c>
      <c r="D452" s="29" t="s">
        <v>38</v>
      </c>
      <c r="E452" s="29" t="s">
        <v>39</v>
      </c>
      <c r="F452" s="29" t="s">
        <v>34</v>
      </c>
      <c r="G452" s="29" t="s">
        <v>37</v>
      </c>
      <c r="H452" s="29">
        <f>ROUND(Fills_Weekly[[#This Row],[Price2]],2)</f>
        <v>335.2</v>
      </c>
      <c r="I452" s="32">
        <v>17</v>
      </c>
      <c r="J452" s="29" t="s">
        <v>40</v>
      </c>
      <c r="K452" s="29" t="s">
        <v>458</v>
      </c>
      <c r="L452" s="30">
        <v>335.2</v>
      </c>
      <c r="W452" s="24"/>
    </row>
    <row r="453" spans="2:23">
      <c r="B453" s="29" t="s">
        <v>391</v>
      </c>
      <c r="C453" s="29" t="s">
        <v>456</v>
      </c>
      <c r="D453" s="29" t="s">
        <v>38</v>
      </c>
      <c r="E453" s="29" t="s">
        <v>39</v>
      </c>
      <c r="F453" s="29" t="s">
        <v>34</v>
      </c>
      <c r="G453" s="29" t="s">
        <v>37</v>
      </c>
      <c r="H453" s="29">
        <f>ROUND(Fills_Weekly[[#This Row],[Price2]],2)</f>
        <v>335.2</v>
      </c>
      <c r="I453" s="32">
        <v>138</v>
      </c>
      <c r="J453" s="29" t="s">
        <v>40</v>
      </c>
      <c r="K453" s="29" t="s">
        <v>457</v>
      </c>
      <c r="L453" s="30">
        <v>335.2</v>
      </c>
      <c r="W453" s="24"/>
    </row>
    <row r="454" spans="2:23">
      <c r="B454" s="29" t="s">
        <v>391</v>
      </c>
      <c r="C454" s="29" t="s">
        <v>454</v>
      </c>
      <c r="D454" s="29" t="s">
        <v>38</v>
      </c>
      <c r="E454" s="29" t="s">
        <v>39</v>
      </c>
      <c r="F454" s="29" t="s">
        <v>34</v>
      </c>
      <c r="G454" s="29" t="s">
        <v>37</v>
      </c>
      <c r="H454" s="29">
        <f>ROUND(Fills_Weekly[[#This Row],[Price2]],2)</f>
        <v>334.4</v>
      </c>
      <c r="I454" s="32">
        <v>8</v>
      </c>
      <c r="J454" s="29" t="s">
        <v>40</v>
      </c>
      <c r="K454" s="29" t="s">
        <v>455</v>
      </c>
      <c r="L454" s="30">
        <v>334.4</v>
      </c>
      <c r="W454" s="24"/>
    </row>
    <row r="455" spans="2:23">
      <c r="B455" s="29" t="s">
        <v>391</v>
      </c>
      <c r="C455" s="29" t="s">
        <v>452</v>
      </c>
      <c r="D455" s="29" t="s">
        <v>38</v>
      </c>
      <c r="E455" s="29" t="s">
        <v>39</v>
      </c>
      <c r="F455" s="29" t="s">
        <v>34</v>
      </c>
      <c r="G455" s="29" t="s">
        <v>37</v>
      </c>
      <c r="H455" s="29">
        <f>ROUND(Fills_Weekly[[#This Row],[Price2]],2)</f>
        <v>334.8</v>
      </c>
      <c r="I455" s="32">
        <v>77</v>
      </c>
      <c r="J455" s="29" t="s">
        <v>40</v>
      </c>
      <c r="K455" s="29" t="s">
        <v>453</v>
      </c>
      <c r="L455" s="30">
        <v>334.8</v>
      </c>
      <c r="W455" s="24"/>
    </row>
    <row r="456" spans="2:23">
      <c r="B456" s="29" t="s">
        <v>391</v>
      </c>
      <c r="C456" s="29" t="s">
        <v>450</v>
      </c>
      <c r="D456" s="29" t="s">
        <v>38</v>
      </c>
      <c r="E456" s="29" t="s">
        <v>39</v>
      </c>
      <c r="F456" s="29" t="s">
        <v>34</v>
      </c>
      <c r="G456" s="29" t="s">
        <v>37</v>
      </c>
      <c r="H456" s="29">
        <f>ROUND(Fills_Weekly[[#This Row],[Price2]],2)</f>
        <v>335.8</v>
      </c>
      <c r="I456" s="32">
        <v>2</v>
      </c>
      <c r="J456" s="29" t="s">
        <v>40</v>
      </c>
      <c r="K456" s="29" t="s">
        <v>451</v>
      </c>
      <c r="L456" s="30">
        <v>335.8</v>
      </c>
      <c r="W456" s="24"/>
    </row>
    <row r="457" spans="2:23">
      <c r="B457" s="29" t="s">
        <v>391</v>
      </c>
      <c r="C457" s="29" t="s">
        <v>448</v>
      </c>
      <c r="D457" s="29" t="s">
        <v>38</v>
      </c>
      <c r="E457" s="29" t="s">
        <v>39</v>
      </c>
      <c r="F457" s="29" t="s">
        <v>34</v>
      </c>
      <c r="G457" s="29" t="s">
        <v>37</v>
      </c>
      <c r="H457" s="29">
        <f>ROUND(Fills_Weekly[[#This Row],[Price2]],2)</f>
        <v>336</v>
      </c>
      <c r="I457" s="32">
        <v>175</v>
      </c>
      <c r="J457" s="29" t="s">
        <v>40</v>
      </c>
      <c r="K457" s="29" t="s">
        <v>449</v>
      </c>
      <c r="L457" s="30">
        <v>336</v>
      </c>
      <c r="W457" s="24"/>
    </row>
    <row r="458" spans="2:23">
      <c r="B458" s="29" t="s">
        <v>391</v>
      </c>
      <c r="C458" s="29" t="s">
        <v>446</v>
      </c>
      <c r="D458" s="29" t="s">
        <v>38</v>
      </c>
      <c r="E458" s="29" t="s">
        <v>39</v>
      </c>
      <c r="F458" s="29" t="s">
        <v>34</v>
      </c>
      <c r="G458" s="29" t="s">
        <v>37</v>
      </c>
      <c r="H458" s="29">
        <f>ROUND(Fills_Weekly[[#This Row],[Price2]],2)</f>
        <v>336.4</v>
      </c>
      <c r="I458" s="32">
        <v>317</v>
      </c>
      <c r="J458" s="29" t="s">
        <v>40</v>
      </c>
      <c r="K458" s="29" t="s">
        <v>447</v>
      </c>
      <c r="L458" s="30">
        <v>336.4</v>
      </c>
      <c r="W458" s="24"/>
    </row>
    <row r="459" spans="2:23">
      <c r="B459" s="29" t="s">
        <v>391</v>
      </c>
      <c r="C459" s="29" t="s">
        <v>442</v>
      </c>
      <c r="D459" s="29" t="s">
        <v>38</v>
      </c>
      <c r="E459" s="29" t="s">
        <v>39</v>
      </c>
      <c r="F459" s="29" t="s">
        <v>34</v>
      </c>
      <c r="G459" s="29" t="s">
        <v>37</v>
      </c>
      <c r="H459" s="29">
        <f>ROUND(Fills_Weekly[[#This Row],[Price2]],2)</f>
        <v>336.8</v>
      </c>
      <c r="I459" s="32">
        <v>29</v>
      </c>
      <c r="J459" s="29" t="s">
        <v>40</v>
      </c>
      <c r="K459" s="29" t="s">
        <v>445</v>
      </c>
      <c r="L459" s="30">
        <v>336.8</v>
      </c>
      <c r="W459" s="24"/>
    </row>
    <row r="460" spans="2:23">
      <c r="B460" s="29" t="s">
        <v>391</v>
      </c>
      <c r="C460" s="29" t="s">
        <v>442</v>
      </c>
      <c r="D460" s="29" t="s">
        <v>38</v>
      </c>
      <c r="E460" s="29" t="s">
        <v>39</v>
      </c>
      <c r="F460" s="29" t="s">
        <v>34</v>
      </c>
      <c r="G460" s="29" t="s">
        <v>37</v>
      </c>
      <c r="H460" s="29">
        <f>ROUND(Fills_Weekly[[#This Row],[Price2]],2)</f>
        <v>336.8</v>
      </c>
      <c r="I460" s="32">
        <v>20</v>
      </c>
      <c r="J460" s="29" t="s">
        <v>40</v>
      </c>
      <c r="K460" s="29" t="s">
        <v>444</v>
      </c>
      <c r="L460" s="30">
        <v>336.8</v>
      </c>
      <c r="W460" s="24"/>
    </row>
    <row r="461" spans="2:23">
      <c r="B461" s="29" t="s">
        <v>391</v>
      </c>
      <c r="C461" s="29" t="s">
        <v>442</v>
      </c>
      <c r="D461" s="29" t="s">
        <v>38</v>
      </c>
      <c r="E461" s="29" t="s">
        <v>39</v>
      </c>
      <c r="F461" s="29" t="s">
        <v>34</v>
      </c>
      <c r="G461" s="29" t="s">
        <v>37</v>
      </c>
      <c r="H461" s="29">
        <f>ROUND(Fills_Weekly[[#This Row],[Price2]],2)</f>
        <v>336.8</v>
      </c>
      <c r="I461" s="32">
        <v>59</v>
      </c>
      <c r="J461" s="29" t="s">
        <v>40</v>
      </c>
      <c r="K461" s="29" t="s">
        <v>443</v>
      </c>
      <c r="L461" s="30">
        <v>336.8</v>
      </c>
      <c r="W461" s="24"/>
    </row>
    <row r="462" spans="2:23">
      <c r="B462" s="29" t="s">
        <v>391</v>
      </c>
      <c r="C462" s="29" t="s">
        <v>440</v>
      </c>
      <c r="D462" s="29" t="s">
        <v>38</v>
      </c>
      <c r="E462" s="29" t="s">
        <v>39</v>
      </c>
      <c r="F462" s="29" t="s">
        <v>34</v>
      </c>
      <c r="G462" s="29" t="s">
        <v>37</v>
      </c>
      <c r="H462" s="29">
        <f>ROUND(Fills_Weekly[[#This Row],[Price2]],2)</f>
        <v>336.2</v>
      </c>
      <c r="I462" s="32">
        <v>11</v>
      </c>
      <c r="J462" s="29" t="s">
        <v>40</v>
      </c>
      <c r="K462" s="29" t="s">
        <v>441</v>
      </c>
      <c r="L462" s="30">
        <v>336.2</v>
      </c>
      <c r="W462" s="24"/>
    </row>
    <row r="463" spans="2:23">
      <c r="B463" s="29" t="s">
        <v>391</v>
      </c>
      <c r="C463" s="29" t="s">
        <v>438</v>
      </c>
      <c r="D463" s="29" t="s">
        <v>38</v>
      </c>
      <c r="E463" s="29" t="s">
        <v>39</v>
      </c>
      <c r="F463" s="29" t="s">
        <v>34</v>
      </c>
      <c r="G463" s="29" t="s">
        <v>37</v>
      </c>
      <c r="H463" s="29">
        <f>ROUND(Fills_Weekly[[#This Row],[Price2]],2)</f>
        <v>335.8</v>
      </c>
      <c r="I463" s="32">
        <v>108</v>
      </c>
      <c r="J463" s="29" t="s">
        <v>40</v>
      </c>
      <c r="K463" s="29" t="s">
        <v>439</v>
      </c>
      <c r="L463" s="30">
        <v>335.8</v>
      </c>
      <c r="W463" s="24"/>
    </row>
    <row r="464" spans="2:23">
      <c r="B464" s="29" t="s">
        <v>391</v>
      </c>
      <c r="C464" s="29" t="s">
        <v>435</v>
      </c>
      <c r="D464" s="29" t="s">
        <v>38</v>
      </c>
      <c r="E464" s="29" t="s">
        <v>39</v>
      </c>
      <c r="F464" s="29" t="s">
        <v>34</v>
      </c>
      <c r="G464" s="29" t="s">
        <v>37</v>
      </c>
      <c r="H464" s="29">
        <f>ROUND(Fills_Weekly[[#This Row],[Price2]],2)</f>
        <v>336.2</v>
      </c>
      <c r="I464" s="32">
        <v>186</v>
      </c>
      <c r="J464" s="29" t="s">
        <v>40</v>
      </c>
      <c r="K464" s="29" t="s">
        <v>437</v>
      </c>
      <c r="L464" s="30">
        <v>336.2</v>
      </c>
      <c r="W464" s="24"/>
    </row>
    <row r="465" spans="2:23">
      <c r="B465" s="29" t="s">
        <v>391</v>
      </c>
      <c r="C465" s="29" t="s">
        <v>435</v>
      </c>
      <c r="D465" s="29" t="s">
        <v>38</v>
      </c>
      <c r="E465" s="29" t="s">
        <v>39</v>
      </c>
      <c r="F465" s="29" t="s">
        <v>34</v>
      </c>
      <c r="G465" s="29" t="s">
        <v>37</v>
      </c>
      <c r="H465" s="29">
        <f>ROUND(Fills_Weekly[[#This Row],[Price2]],2)</f>
        <v>336.4</v>
      </c>
      <c r="I465" s="32">
        <v>222</v>
      </c>
      <c r="J465" s="29" t="s">
        <v>40</v>
      </c>
      <c r="K465" s="29" t="s">
        <v>436</v>
      </c>
      <c r="L465" s="30">
        <v>336.4</v>
      </c>
      <c r="W465" s="24"/>
    </row>
    <row r="466" spans="2:23">
      <c r="B466" s="29" t="s">
        <v>391</v>
      </c>
      <c r="C466" s="29" t="s">
        <v>433</v>
      </c>
      <c r="D466" s="29" t="s">
        <v>38</v>
      </c>
      <c r="E466" s="29" t="s">
        <v>39</v>
      </c>
      <c r="F466" s="29" t="s">
        <v>34</v>
      </c>
      <c r="G466" s="29" t="s">
        <v>37</v>
      </c>
      <c r="H466" s="29">
        <f>ROUND(Fills_Weekly[[#This Row],[Price2]],2)</f>
        <v>336.6</v>
      </c>
      <c r="I466" s="32">
        <v>121</v>
      </c>
      <c r="J466" s="29" t="s">
        <v>40</v>
      </c>
      <c r="K466" s="29" t="s">
        <v>434</v>
      </c>
      <c r="L466" s="30">
        <v>336.6</v>
      </c>
      <c r="W466" s="24"/>
    </row>
    <row r="467" spans="2:23">
      <c r="B467" s="29" t="s">
        <v>391</v>
      </c>
      <c r="C467" s="29" t="s">
        <v>430</v>
      </c>
      <c r="D467" s="29" t="s">
        <v>38</v>
      </c>
      <c r="E467" s="29" t="s">
        <v>39</v>
      </c>
      <c r="F467" s="29" t="s">
        <v>34</v>
      </c>
      <c r="G467" s="29" t="s">
        <v>37</v>
      </c>
      <c r="H467" s="29">
        <f>ROUND(Fills_Weekly[[#This Row],[Price2]],2)</f>
        <v>335.8</v>
      </c>
      <c r="I467" s="32">
        <v>57</v>
      </c>
      <c r="J467" s="29" t="s">
        <v>40</v>
      </c>
      <c r="K467" s="29" t="s">
        <v>432</v>
      </c>
      <c r="L467" s="30">
        <v>335.8</v>
      </c>
      <c r="W467" s="24"/>
    </row>
    <row r="468" spans="2:23">
      <c r="B468" s="29" t="s">
        <v>391</v>
      </c>
      <c r="C468" s="29" t="s">
        <v>430</v>
      </c>
      <c r="D468" s="29" t="s">
        <v>38</v>
      </c>
      <c r="E468" s="29" t="s">
        <v>39</v>
      </c>
      <c r="F468" s="29" t="s">
        <v>34</v>
      </c>
      <c r="G468" s="29" t="s">
        <v>37</v>
      </c>
      <c r="H468" s="29">
        <f>ROUND(Fills_Weekly[[#This Row],[Price2]],2)</f>
        <v>335.8</v>
      </c>
      <c r="I468" s="32">
        <v>46</v>
      </c>
      <c r="J468" s="29" t="s">
        <v>40</v>
      </c>
      <c r="K468" s="29" t="s">
        <v>431</v>
      </c>
      <c r="L468" s="30">
        <v>335.8</v>
      </c>
      <c r="W468" s="24"/>
    </row>
    <row r="469" spans="2:23">
      <c r="B469" s="29" t="s">
        <v>391</v>
      </c>
      <c r="C469" s="29" t="s">
        <v>428</v>
      </c>
      <c r="D469" s="29" t="s">
        <v>38</v>
      </c>
      <c r="E469" s="29" t="s">
        <v>39</v>
      </c>
      <c r="F469" s="29" t="s">
        <v>34</v>
      </c>
      <c r="G469" s="29" t="s">
        <v>37</v>
      </c>
      <c r="H469" s="29">
        <f>ROUND(Fills_Weekly[[#This Row],[Price2]],2)</f>
        <v>335.4</v>
      </c>
      <c r="I469" s="32">
        <v>88</v>
      </c>
      <c r="J469" s="29" t="s">
        <v>40</v>
      </c>
      <c r="K469" s="29" t="s">
        <v>429</v>
      </c>
      <c r="L469" s="30">
        <v>335.4</v>
      </c>
      <c r="W469" s="24"/>
    </row>
    <row r="470" spans="2:23">
      <c r="B470" s="29" t="s">
        <v>391</v>
      </c>
      <c r="C470" s="29" t="s">
        <v>96</v>
      </c>
      <c r="D470" s="29" t="s">
        <v>38</v>
      </c>
      <c r="E470" s="29" t="s">
        <v>39</v>
      </c>
      <c r="F470" s="29" t="s">
        <v>34</v>
      </c>
      <c r="G470" s="29" t="s">
        <v>37</v>
      </c>
      <c r="H470" s="29">
        <f>ROUND(Fills_Weekly[[#This Row],[Price2]],2)</f>
        <v>336.4</v>
      </c>
      <c r="I470" s="32">
        <v>121</v>
      </c>
      <c r="J470" s="29" t="s">
        <v>40</v>
      </c>
      <c r="K470" s="29" t="s">
        <v>427</v>
      </c>
      <c r="L470" s="30">
        <v>336.4</v>
      </c>
      <c r="W470" s="24"/>
    </row>
    <row r="471" spans="2:23">
      <c r="B471" s="29" t="s">
        <v>391</v>
      </c>
      <c r="C471" s="29" t="s">
        <v>425</v>
      </c>
      <c r="D471" s="29" t="s">
        <v>38</v>
      </c>
      <c r="E471" s="29" t="s">
        <v>39</v>
      </c>
      <c r="F471" s="29" t="s">
        <v>34</v>
      </c>
      <c r="G471" s="29" t="s">
        <v>37</v>
      </c>
      <c r="H471" s="29">
        <f>ROUND(Fills_Weekly[[#This Row],[Price2]],2)</f>
        <v>336.2</v>
      </c>
      <c r="I471" s="32">
        <v>68</v>
      </c>
      <c r="J471" s="29" t="s">
        <v>40</v>
      </c>
      <c r="K471" s="29" t="s">
        <v>426</v>
      </c>
      <c r="L471" s="30">
        <v>336.2</v>
      </c>
      <c r="W471" s="24"/>
    </row>
    <row r="472" spans="2:23">
      <c r="B472" s="29" t="s">
        <v>391</v>
      </c>
      <c r="C472" s="29" t="s">
        <v>423</v>
      </c>
      <c r="D472" s="29" t="s">
        <v>38</v>
      </c>
      <c r="E472" s="29" t="s">
        <v>39</v>
      </c>
      <c r="F472" s="29" t="s">
        <v>34</v>
      </c>
      <c r="G472" s="29" t="s">
        <v>37</v>
      </c>
      <c r="H472" s="29">
        <f>ROUND(Fills_Weekly[[#This Row],[Price2]],2)</f>
        <v>336.6</v>
      </c>
      <c r="I472" s="32">
        <v>348</v>
      </c>
      <c r="J472" s="29" t="s">
        <v>40</v>
      </c>
      <c r="K472" s="29" t="s">
        <v>424</v>
      </c>
      <c r="L472" s="30">
        <v>336.6</v>
      </c>
      <c r="W472" s="24"/>
    </row>
    <row r="473" spans="2:23">
      <c r="B473" s="29" t="s">
        <v>391</v>
      </c>
      <c r="C473" s="29" t="s">
        <v>420</v>
      </c>
      <c r="D473" s="29" t="s">
        <v>38</v>
      </c>
      <c r="E473" s="29" t="s">
        <v>39</v>
      </c>
      <c r="F473" s="29" t="s">
        <v>34</v>
      </c>
      <c r="G473" s="29" t="s">
        <v>37</v>
      </c>
      <c r="H473" s="29">
        <f>ROUND(Fills_Weekly[[#This Row],[Price2]],2)</f>
        <v>336.4</v>
      </c>
      <c r="I473" s="32">
        <v>134</v>
      </c>
      <c r="J473" s="29" t="s">
        <v>40</v>
      </c>
      <c r="K473" s="29" t="s">
        <v>422</v>
      </c>
      <c r="L473" s="30">
        <v>336.4</v>
      </c>
      <c r="W473" s="24"/>
    </row>
    <row r="474" spans="2:23">
      <c r="B474" s="29" t="s">
        <v>391</v>
      </c>
      <c r="C474" s="29" t="s">
        <v>420</v>
      </c>
      <c r="D474" s="29" t="s">
        <v>38</v>
      </c>
      <c r="E474" s="29" t="s">
        <v>39</v>
      </c>
      <c r="F474" s="29" t="s">
        <v>34</v>
      </c>
      <c r="G474" s="29" t="s">
        <v>37</v>
      </c>
      <c r="H474" s="29">
        <f>ROUND(Fills_Weekly[[#This Row],[Price2]],2)</f>
        <v>336.4</v>
      </c>
      <c r="I474" s="32">
        <v>236</v>
      </c>
      <c r="J474" s="29" t="s">
        <v>40</v>
      </c>
      <c r="K474" s="29" t="s">
        <v>421</v>
      </c>
      <c r="L474" s="30">
        <v>336.4</v>
      </c>
      <c r="W474" s="24"/>
    </row>
    <row r="475" spans="2:23">
      <c r="B475" s="29" t="s">
        <v>391</v>
      </c>
      <c r="C475" s="29" t="s">
        <v>418</v>
      </c>
      <c r="D475" s="29" t="s">
        <v>38</v>
      </c>
      <c r="E475" s="29" t="s">
        <v>39</v>
      </c>
      <c r="F475" s="29" t="s">
        <v>34</v>
      </c>
      <c r="G475" s="29" t="s">
        <v>37</v>
      </c>
      <c r="H475" s="29">
        <f>ROUND(Fills_Weekly[[#This Row],[Price2]],2)</f>
        <v>335.6</v>
      </c>
      <c r="I475" s="32">
        <v>194</v>
      </c>
      <c r="J475" s="29" t="s">
        <v>40</v>
      </c>
      <c r="K475" s="29" t="s">
        <v>419</v>
      </c>
      <c r="L475" s="30">
        <v>335.6</v>
      </c>
      <c r="W475" s="24"/>
    </row>
    <row r="476" spans="2:23">
      <c r="B476" s="29" t="s">
        <v>391</v>
      </c>
      <c r="C476" s="29" t="s">
        <v>415</v>
      </c>
      <c r="D476" s="29" t="s">
        <v>38</v>
      </c>
      <c r="E476" s="29" t="s">
        <v>39</v>
      </c>
      <c r="F476" s="29" t="s">
        <v>34</v>
      </c>
      <c r="G476" s="29" t="s">
        <v>37</v>
      </c>
      <c r="H476" s="29">
        <f>ROUND(Fills_Weekly[[#This Row],[Price2]],2)</f>
        <v>335.8</v>
      </c>
      <c r="I476" s="32">
        <v>40</v>
      </c>
      <c r="J476" s="29" t="s">
        <v>40</v>
      </c>
      <c r="K476" s="29" t="s">
        <v>417</v>
      </c>
      <c r="L476" s="30">
        <v>335.8</v>
      </c>
      <c r="W476" s="24"/>
    </row>
    <row r="477" spans="2:23">
      <c r="B477" s="29" t="s">
        <v>391</v>
      </c>
      <c r="C477" s="29" t="s">
        <v>415</v>
      </c>
      <c r="D477" s="29" t="s">
        <v>38</v>
      </c>
      <c r="E477" s="29" t="s">
        <v>39</v>
      </c>
      <c r="F477" s="29" t="s">
        <v>34</v>
      </c>
      <c r="G477" s="29" t="s">
        <v>37</v>
      </c>
      <c r="H477" s="29">
        <f>ROUND(Fills_Weekly[[#This Row],[Price2]],2)</f>
        <v>335.8</v>
      </c>
      <c r="I477" s="32">
        <v>23</v>
      </c>
      <c r="J477" s="29" t="s">
        <v>40</v>
      </c>
      <c r="K477" s="29" t="s">
        <v>416</v>
      </c>
      <c r="L477" s="30">
        <v>335.8</v>
      </c>
      <c r="W477" s="24"/>
    </row>
    <row r="478" spans="2:23">
      <c r="B478" s="29" t="s">
        <v>391</v>
      </c>
      <c r="C478" s="29" t="s">
        <v>413</v>
      </c>
      <c r="D478" s="29" t="s">
        <v>38</v>
      </c>
      <c r="E478" s="29" t="s">
        <v>39</v>
      </c>
      <c r="F478" s="29" t="s">
        <v>34</v>
      </c>
      <c r="G478" s="29" t="s">
        <v>37</v>
      </c>
      <c r="H478" s="29">
        <f>ROUND(Fills_Weekly[[#This Row],[Price2]],2)</f>
        <v>336.8</v>
      </c>
      <c r="I478" s="32">
        <v>107</v>
      </c>
      <c r="J478" s="29" t="s">
        <v>40</v>
      </c>
      <c r="K478" s="29" t="s">
        <v>414</v>
      </c>
      <c r="L478" s="30">
        <v>336.8</v>
      </c>
      <c r="W478" s="24"/>
    </row>
    <row r="479" spans="2:23">
      <c r="B479" s="29" t="s">
        <v>391</v>
      </c>
      <c r="C479" s="29" t="s">
        <v>411</v>
      </c>
      <c r="D479" s="29" t="s">
        <v>38</v>
      </c>
      <c r="E479" s="29" t="s">
        <v>39</v>
      </c>
      <c r="F479" s="29" t="s">
        <v>34</v>
      </c>
      <c r="G479" s="29" t="s">
        <v>37</v>
      </c>
      <c r="H479" s="29">
        <f>ROUND(Fills_Weekly[[#This Row],[Price2]],2)</f>
        <v>337.6</v>
      </c>
      <c r="I479" s="32">
        <v>107</v>
      </c>
      <c r="J479" s="29" t="s">
        <v>40</v>
      </c>
      <c r="K479" s="29" t="s">
        <v>412</v>
      </c>
      <c r="L479" s="30">
        <v>337.6</v>
      </c>
      <c r="W479" s="24"/>
    </row>
    <row r="480" spans="2:23">
      <c r="B480" s="29" t="s">
        <v>391</v>
      </c>
      <c r="C480" s="29" t="s">
        <v>409</v>
      </c>
      <c r="D480" s="29" t="s">
        <v>38</v>
      </c>
      <c r="E480" s="29" t="s">
        <v>39</v>
      </c>
      <c r="F480" s="29" t="s">
        <v>34</v>
      </c>
      <c r="G480" s="29" t="s">
        <v>37</v>
      </c>
      <c r="H480" s="29">
        <f>ROUND(Fills_Weekly[[#This Row],[Price2]],2)</f>
        <v>337.6</v>
      </c>
      <c r="I480" s="32">
        <v>141</v>
      </c>
      <c r="J480" s="29" t="s">
        <v>40</v>
      </c>
      <c r="K480" s="29" t="s">
        <v>410</v>
      </c>
      <c r="L480" s="30">
        <v>337.6</v>
      </c>
      <c r="W480" s="24"/>
    </row>
    <row r="481" spans="2:23">
      <c r="B481" s="29" t="s">
        <v>391</v>
      </c>
      <c r="C481" s="29" t="s">
        <v>407</v>
      </c>
      <c r="D481" s="29" t="s">
        <v>38</v>
      </c>
      <c r="E481" s="29" t="s">
        <v>39</v>
      </c>
      <c r="F481" s="29" t="s">
        <v>34</v>
      </c>
      <c r="G481" s="29" t="s">
        <v>37</v>
      </c>
      <c r="H481" s="29">
        <f>ROUND(Fills_Weekly[[#This Row],[Price2]],2)</f>
        <v>338</v>
      </c>
      <c r="I481" s="32">
        <v>57</v>
      </c>
      <c r="J481" s="29" t="s">
        <v>40</v>
      </c>
      <c r="K481" s="29" t="s">
        <v>408</v>
      </c>
      <c r="L481" s="30">
        <v>338</v>
      </c>
      <c r="W481" s="24"/>
    </row>
    <row r="482" spans="2:23">
      <c r="B482" s="29" t="s">
        <v>391</v>
      </c>
      <c r="C482" s="29" t="s">
        <v>405</v>
      </c>
      <c r="D482" s="29" t="s">
        <v>38</v>
      </c>
      <c r="E482" s="29" t="s">
        <v>39</v>
      </c>
      <c r="F482" s="29" t="s">
        <v>34</v>
      </c>
      <c r="G482" s="29" t="s">
        <v>37</v>
      </c>
      <c r="H482" s="29">
        <f>ROUND(Fills_Weekly[[#This Row],[Price2]],2)</f>
        <v>338.2</v>
      </c>
      <c r="I482" s="32">
        <v>133</v>
      </c>
      <c r="J482" s="29" t="s">
        <v>40</v>
      </c>
      <c r="K482" s="29" t="s">
        <v>406</v>
      </c>
      <c r="L482" s="30">
        <v>338.2</v>
      </c>
      <c r="W482" s="24"/>
    </row>
    <row r="483" spans="2:23">
      <c r="B483" s="29" t="s">
        <v>391</v>
      </c>
      <c r="C483" s="29" t="s">
        <v>403</v>
      </c>
      <c r="D483" s="29" t="s">
        <v>38</v>
      </c>
      <c r="E483" s="29" t="s">
        <v>39</v>
      </c>
      <c r="F483" s="29" t="s">
        <v>34</v>
      </c>
      <c r="G483" s="29" t="s">
        <v>37</v>
      </c>
      <c r="H483" s="29">
        <f>ROUND(Fills_Weekly[[#This Row],[Price2]],2)</f>
        <v>337.4</v>
      </c>
      <c r="I483" s="32">
        <v>145</v>
      </c>
      <c r="J483" s="29" t="s">
        <v>40</v>
      </c>
      <c r="K483" s="29" t="s">
        <v>404</v>
      </c>
      <c r="L483" s="30">
        <v>337.4</v>
      </c>
      <c r="W483" s="24"/>
    </row>
    <row r="484" spans="2:23">
      <c r="B484" s="29" t="s">
        <v>391</v>
      </c>
      <c r="C484" s="29" t="s">
        <v>401</v>
      </c>
      <c r="D484" s="29" t="s">
        <v>38</v>
      </c>
      <c r="E484" s="29" t="s">
        <v>39</v>
      </c>
      <c r="F484" s="29" t="s">
        <v>34</v>
      </c>
      <c r="G484" s="29" t="s">
        <v>37</v>
      </c>
      <c r="H484" s="29">
        <f>ROUND(Fills_Weekly[[#This Row],[Price2]],2)</f>
        <v>337.6</v>
      </c>
      <c r="I484" s="32">
        <v>101</v>
      </c>
      <c r="J484" s="29" t="s">
        <v>40</v>
      </c>
      <c r="K484" s="29" t="s">
        <v>402</v>
      </c>
      <c r="L484" s="30">
        <v>337.6</v>
      </c>
      <c r="W484" s="24"/>
    </row>
    <row r="485" spans="2:23">
      <c r="B485" s="29" t="s">
        <v>391</v>
      </c>
      <c r="C485" s="29" t="s">
        <v>398</v>
      </c>
      <c r="D485" s="29" t="s">
        <v>38</v>
      </c>
      <c r="E485" s="29" t="s">
        <v>39</v>
      </c>
      <c r="F485" s="29" t="s">
        <v>34</v>
      </c>
      <c r="G485" s="29" t="s">
        <v>37</v>
      </c>
      <c r="H485" s="29">
        <f>ROUND(Fills_Weekly[[#This Row],[Price2]],2)</f>
        <v>336.8</v>
      </c>
      <c r="I485" s="32">
        <v>121</v>
      </c>
      <c r="J485" s="29" t="s">
        <v>40</v>
      </c>
      <c r="K485" s="29" t="s">
        <v>400</v>
      </c>
      <c r="L485" s="30">
        <v>336.8</v>
      </c>
      <c r="W485" s="24"/>
    </row>
    <row r="486" spans="2:23">
      <c r="B486" s="29" t="s">
        <v>391</v>
      </c>
      <c r="C486" s="29" t="s">
        <v>398</v>
      </c>
      <c r="D486" s="29" t="s">
        <v>38</v>
      </c>
      <c r="E486" s="29" t="s">
        <v>39</v>
      </c>
      <c r="F486" s="29" t="s">
        <v>34</v>
      </c>
      <c r="G486" s="29" t="s">
        <v>37</v>
      </c>
      <c r="H486" s="29">
        <f>ROUND(Fills_Weekly[[#This Row],[Price2]],2)</f>
        <v>337</v>
      </c>
      <c r="I486" s="32">
        <v>166</v>
      </c>
      <c r="J486" s="29" t="s">
        <v>40</v>
      </c>
      <c r="K486" s="29" t="s">
        <v>399</v>
      </c>
      <c r="L486" s="30">
        <v>337</v>
      </c>
      <c r="W486" s="24"/>
    </row>
    <row r="487" spans="2:23">
      <c r="B487" s="29" t="s">
        <v>391</v>
      </c>
      <c r="C487" s="29" t="s">
        <v>396</v>
      </c>
      <c r="D487" s="29" t="s">
        <v>38</v>
      </c>
      <c r="E487" s="29" t="s">
        <v>39</v>
      </c>
      <c r="F487" s="29" t="s">
        <v>34</v>
      </c>
      <c r="G487" s="29" t="s">
        <v>37</v>
      </c>
      <c r="H487" s="29">
        <f>ROUND(Fills_Weekly[[#This Row],[Price2]],2)</f>
        <v>337</v>
      </c>
      <c r="I487" s="32">
        <v>81</v>
      </c>
      <c r="J487" s="29" t="s">
        <v>40</v>
      </c>
      <c r="K487" s="29" t="s">
        <v>397</v>
      </c>
      <c r="L487" s="30">
        <v>337</v>
      </c>
      <c r="W487" s="24"/>
    </row>
    <row r="488" spans="2:23">
      <c r="B488" s="29" t="s">
        <v>391</v>
      </c>
      <c r="C488" s="29" t="s">
        <v>392</v>
      </c>
      <c r="D488" s="29" t="s">
        <v>38</v>
      </c>
      <c r="E488" s="29" t="s">
        <v>39</v>
      </c>
      <c r="F488" s="29" t="s">
        <v>34</v>
      </c>
      <c r="G488" s="29" t="s">
        <v>37</v>
      </c>
      <c r="H488" s="29">
        <f>ROUND(Fills_Weekly[[#This Row],[Price2]],2)</f>
        <v>334.4</v>
      </c>
      <c r="I488" s="32">
        <v>342</v>
      </c>
      <c r="J488" s="29" t="s">
        <v>40</v>
      </c>
      <c r="K488" s="29" t="s">
        <v>395</v>
      </c>
      <c r="L488" s="30">
        <v>334.4</v>
      </c>
      <c r="W488" s="24"/>
    </row>
    <row r="489" spans="2:23">
      <c r="B489" s="29" t="s">
        <v>391</v>
      </c>
      <c r="C489" s="29" t="s">
        <v>392</v>
      </c>
      <c r="D489" s="29" t="s">
        <v>38</v>
      </c>
      <c r="E489" s="29" t="s">
        <v>39</v>
      </c>
      <c r="F489" s="29" t="s">
        <v>34</v>
      </c>
      <c r="G489" s="29" t="s">
        <v>37</v>
      </c>
      <c r="H489" s="29">
        <f>ROUND(Fills_Weekly[[#This Row],[Price2]],2)</f>
        <v>334.6</v>
      </c>
      <c r="I489" s="32">
        <v>44</v>
      </c>
      <c r="J489" s="29" t="s">
        <v>40</v>
      </c>
      <c r="K489" s="29" t="s">
        <v>394</v>
      </c>
      <c r="L489" s="30">
        <v>334.6</v>
      </c>
      <c r="W489" s="24"/>
    </row>
    <row r="490" spans="2:23">
      <c r="B490" s="29" t="s">
        <v>391</v>
      </c>
      <c r="C490" s="29" t="s">
        <v>392</v>
      </c>
      <c r="D490" s="29" t="s">
        <v>38</v>
      </c>
      <c r="E490" s="29" t="s">
        <v>39</v>
      </c>
      <c r="F490" s="29" t="s">
        <v>34</v>
      </c>
      <c r="G490" s="29" t="s">
        <v>37</v>
      </c>
      <c r="H490" s="29">
        <f>ROUND(Fills_Weekly[[#This Row],[Price2]],2)</f>
        <v>334.6</v>
      </c>
      <c r="I490" s="32">
        <v>141</v>
      </c>
      <c r="J490" s="29" t="s">
        <v>40</v>
      </c>
      <c r="K490" s="29" t="s">
        <v>393</v>
      </c>
      <c r="L490" s="30">
        <v>334.6</v>
      </c>
      <c r="W490" s="24"/>
    </row>
    <row r="491" spans="2:23">
      <c r="B491" s="29" t="s">
        <v>52</v>
      </c>
      <c r="C491" s="29" t="s">
        <v>386</v>
      </c>
      <c r="D491" s="29" t="s">
        <v>38</v>
      </c>
      <c r="E491" s="29" t="s">
        <v>39</v>
      </c>
      <c r="F491" s="29" t="s">
        <v>34</v>
      </c>
      <c r="G491" s="29" t="s">
        <v>37</v>
      </c>
      <c r="H491" s="29">
        <f>ROUND(Fills_Weekly[[#This Row],[Price2]],2)</f>
        <v>334.8</v>
      </c>
      <c r="I491" s="32">
        <v>42</v>
      </c>
      <c r="J491" s="29" t="s">
        <v>40</v>
      </c>
      <c r="K491" s="29" t="s">
        <v>388</v>
      </c>
      <c r="L491" s="30">
        <v>334.8</v>
      </c>
      <c r="W491" s="24"/>
    </row>
    <row r="492" spans="2:23">
      <c r="B492" s="29" t="s">
        <v>52</v>
      </c>
      <c r="C492" s="29" t="s">
        <v>386</v>
      </c>
      <c r="D492" s="29" t="s">
        <v>38</v>
      </c>
      <c r="E492" s="29" t="s">
        <v>39</v>
      </c>
      <c r="F492" s="29" t="s">
        <v>34</v>
      </c>
      <c r="G492" s="29" t="s">
        <v>37</v>
      </c>
      <c r="H492" s="29">
        <f>ROUND(Fills_Weekly[[#This Row],[Price2]],2)</f>
        <v>334.8</v>
      </c>
      <c r="I492" s="32">
        <v>90</v>
      </c>
      <c r="J492" s="29" t="s">
        <v>40</v>
      </c>
      <c r="K492" s="29" t="s">
        <v>387</v>
      </c>
      <c r="L492" s="30">
        <v>334.8</v>
      </c>
      <c r="W492" s="24"/>
    </row>
    <row r="493" spans="2:23">
      <c r="B493" s="29" t="s">
        <v>52</v>
      </c>
      <c r="C493" s="29" t="s">
        <v>384</v>
      </c>
      <c r="D493" s="29" t="s">
        <v>38</v>
      </c>
      <c r="E493" s="29" t="s">
        <v>39</v>
      </c>
      <c r="F493" s="29" t="s">
        <v>34</v>
      </c>
      <c r="G493" s="29" t="s">
        <v>37</v>
      </c>
      <c r="H493" s="29">
        <f>ROUND(Fills_Weekly[[#This Row],[Price2]],2)</f>
        <v>334.4</v>
      </c>
      <c r="I493" s="32">
        <v>335</v>
      </c>
      <c r="J493" s="29" t="s">
        <v>40</v>
      </c>
      <c r="K493" s="29" t="s">
        <v>385</v>
      </c>
      <c r="L493" s="30">
        <v>334.4</v>
      </c>
      <c r="W493" s="24"/>
    </row>
    <row r="494" spans="2:23">
      <c r="B494" s="29" t="s">
        <v>52</v>
      </c>
      <c r="C494" s="29" t="s">
        <v>382</v>
      </c>
      <c r="D494" s="29" t="s">
        <v>38</v>
      </c>
      <c r="E494" s="29" t="s">
        <v>39</v>
      </c>
      <c r="F494" s="29" t="s">
        <v>34</v>
      </c>
      <c r="G494" s="29" t="s">
        <v>37</v>
      </c>
      <c r="H494" s="29">
        <f>ROUND(Fills_Weekly[[#This Row],[Price2]],2)</f>
        <v>334.4</v>
      </c>
      <c r="I494" s="32">
        <v>177</v>
      </c>
      <c r="J494" s="29" t="s">
        <v>40</v>
      </c>
      <c r="K494" s="29" t="s">
        <v>383</v>
      </c>
      <c r="L494" s="30">
        <v>334.4</v>
      </c>
      <c r="W494" s="24"/>
    </row>
    <row r="495" spans="2:23">
      <c r="B495" s="29" t="s">
        <v>52</v>
      </c>
      <c r="C495" s="29" t="s">
        <v>380</v>
      </c>
      <c r="D495" s="29" t="s">
        <v>38</v>
      </c>
      <c r="E495" s="29" t="s">
        <v>39</v>
      </c>
      <c r="F495" s="29" t="s">
        <v>34</v>
      </c>
      <c r="G495" s="29" t="s">
        <v>37</v>
      </c>
      <c r="H495" s="29">
        <f>ROUND(Fills_Weekly[[#This Row],[Price2]],2)</f>
        <v>334.4</v>
      </c>
      <c r="I495" s="32">
        <v>216</v>
      </c>
      <c r="J495" s="29" t="s">
        <v>40</v>
      </c>
      <c r="K495" s="29" t="s">
        <v>381</v>
      </c>
      <c r="L495" s="30">
        <v>334.4</v>
      </c>
      <c r="W495" s="24"/>
    </row>
    <row r="496" spans="2:23">
      <c r="B496" s="29" t="s">
        <v>52</v>
      </c>
      <c r="C496" s="29" t="s">
        <v>378</v>
      </c>
      <c r="D496" s="29" t="s">
        <v>38</v>
      </c>
      <c r="E496" s="29" t="s">
        <v>39</v>
      </c>
      <c r="F496" s="29" t="s">
        <v>34</v>
      </c>
      <c r="G496" s="29" t="s">
        <v>37</v>
      </c>
      <c r="H496" s="29">
        <f>ROUND(Fills_Weekly[[#This Row],[Price2]],2)</f>
        <v>334.4</v>
      </c>
      <c r="I496" s="32">
        <v>330</v>
      </c>
      <c r="J496" s="29" t="s">
        <v>40</v>
      </c>
      <c r="K496" s="29" t="s">
        <v>379</v>
      </c>
      <c r="L496" s="30">
        <v>334.4</v>
      </c>
      <c r="W496" s="24"/>
    </row>
    <row r="497" spans="2:23">
      <c r="B497" s="29" t="s">
        <v>52</v>
      </c>
      <c r="C497" s="29" t="s">
        <v>49</v>
      </c>
      <c r="D497" s="29" t="s">
        <v>38</v>
      </c>
      <c r="E497" s="29" t="s">
        <v>39</v>
      </c>
      <c r="F497" s="29" t="s">
        <v>34</v>
      </c>
      <c r="G497" s="29" t="s">
        <v>37</v>
      </c>
      <c r="H497" s="29">
        <f>ROUND(Fills_Weekly[[#This Row],[Price2]],2)</f>
        <v>334.4</v>
      </c>
      <c r="I497" s="32">
        <v>196</v>
      </c>
      <c r="J497" s="29" t="s">
        <v>40</v>
      </c>
      <c r="K497" s="29" t="s">
        <v>377</v>
      </c>
      <c r="L497" s="30">
        <v>334.4</v>
      </c>
      <c r="W497" s="24"/>
    </row>
    <row r="498" spans="2:23">
      <c r="B498" s="29" t="s">
        <v>52</v>
      </c>
      <c r="C498" s="29" t="s">
        <v>375</v>
      </c>
      <c r="D498" s="29" t="s">
        <v>38</v>
      </c>
      <c r="E498" s="29" t="s">
        <v>39</v>
      </c>
      <c r="F498" s="29" t="s">
        <v>34</v>
      </c>
      <c r="G498" s="29" t="s">
        <v>37</v>
      </c>
      <c r="H498" s="29">
        <f>ROUND(Fills_Weekly[[#This Row],[Price2]],2)</f>
        <v>334</v>
      </c>
      <c r="I498" s="32">
        <v>225</v>
      </c>
      <c r="J498" s="29" t="s">
        <v>40</v>
      </c>
      <c r="K498" s="29" t="s">
        <v>376</v>
      </c>
      <c r="L498" s="30">
        <v>334</v>
      </c>
      <c r="W498" s="24"/>
    </row>
    <row r="499" spans="2:23">
      <c r="B499" s="29" t="s">
        <v>52</v>
      </c>
      <c r="C499" s="29" t="s">
        <v>373</v>
      </c>
      <c r="D499" s="29" t="s">
        <v>38</v>
      </c>
      <c r="E499" s="29" t="s">
        <v>39</v>
      </c>
      <c r="F499" s="29" t="s">
        <v>34</v>
      </c>
      <c r="G499" s="29" t="s">
        <v>37</v>
      </c>
      <c r="H499" s="29">
        <f>ROUND(Fills_Weekly[[#This Row],[Price2]],2)</f>
        <v>334.2</v>
      </c>
      <c r="I499" s="32">
        <v>84</v>
      </c>
      <c r="J499" s="29" t="s">
        <v>40</v>
      </c>
      <c r="K499" s="29" t="s">
        <v>374</v>
      </c>
      <c r="L499" s="30">
        <v>334.2</v>
      </c>
      <c r="W499" s="24"/>
    </row>
    <row r="500" spans="2:23">
      <c r="B500" s="29" t="s">
        <v>52</v>
      </c>
      <c r="C500" s="29" t="s">
        <v>371</v>
      </c>
      <c r="D500" s="29" t="s">
        <v>38</v>
      </c>
      <c r="E500" s="29" t="s">
        <v>39</v>
      </c>
      <c r="F500" s="29" t="s">
        <v>34</v>
      </c>
      <c r="G500" s="29" t="s">
        <v>37</v>
      </c>
      <c r="H500" s="29">
        <f>ROUND(Fills_Weekly[[#This Row],[Price2]],2)</f>
        <v>334</v>
      </c>
      <c r="I500" s="32">
        <v>226</v>
      </c>
      <c r="J500" s="29" t="s">
        <v>40</v>
      </c>
      <c r="K500" s="29" t="s">
        <v>372</v>
      </c>
      <c r="L500" s="30">
        <v>334</v>
      </c>
      <c r="W500" s="24"/>
    </row>
    <row r="501" spans="2:23">
      <c r="B501" s="29" t="s">
        <v>52</v>
      </c>
      <c r="C501" s="29" t="s">
        <v>369</v>
      </c>
      <c r="D501" s="29" t="s">
        <v>38</v>
      </c>
      <c r="E501" s="29" t="s">
        <v>39</v>
      </c>
      <c r="F501" s="29" t="s">
        <v>34</v>
      </c>
      <c r="G501" s="29" t="s">
        <v>37</v>
      </c>
      <c r="H501" s="29">
        <f>ROUND(Fills_Weekly[[#This Row],[Price2]],2)</f>
        <v>334.2</v>
      </c>
      <c r="I501" s="32">
        <v>78</v>
      </c>
      <c r="J501" s="29" t="s">
        <v>40</v>
      </c>
      <c r="K501" s="29" t="s">
        <v>370</v>
      </c>
      <c r="L501" s="30">
        <v>334.2</v>
      </c>
      <c r="W501" s="24"/>
    </row>
    <row r="502" spans="2:23">
      <c r="B502" s="29" t="s">
        <v>52</v>
      </c>
      <c r="C502" s="29" t="s">
        <v>367</v>
      </c>
      <c r="D502" s="29" t="s">
        <v>38</v>
      </c>
      <c r="E502" s="29" t="s">
        <v>39</v>
      </c>
      <c r="F502" s="29" t="s">
        <v>34</v>
      </c>
      <c r="G502" s="29" t="s">
        <v>37</v>
      </c>
      <c r="H502" s="29">
        <f>ROUND(Fills_Weekly[[#This Row],[Price2]],2)</f>
        <v>334.2</v>
      </c>
      <c r="I502" s="32">
        <v>59</v>
      </c>
      <c r="J502" s="29" t="s">
        <v>40</v>
      </c>
      <c r="K502" s="29" t="s">
        <v>368</v>
      </c>
      <c r="L502" s="30">
        <v>334.2</v>
      </c>
      <c r="W502" s="24"/>
    </row>
    <row r="503" spans="2:23">
      <c r="B503" s="29" t="s">
        <v>52</v>
      </c>
      <c r="C503" s="29" t="s">
        <v>365</v>
      </c>
      <c r="D503" s="29" t="s">
        <v>38</v>
      </c>
      <c r="E503" s="29" t="s">
        <v>39</v>
      </c>
      <c r="F503" s="29" t="s">
        <v>34</v>
      </c>
      <c r="G503" s="29" t="s">
        <v>37</v>
      </c>
      <c r="H503" s="29">
        <f>ROUND(Fills_Weekly[[#This Row],[Price2]],2)</f>
        <v>334.2</v>
      </c>
      <c r="I503" s="32">
        <v>71</v>
      </c>
      <c r="J503" s="29" t="s">
        <v>40</v>
      </c>
      <c r="K503" s="29" t="s">
        <v>366</v>
      </c>
      <c r="L503" s="30">
        <v>334.2</v>
      </c>
      <c r="W503" s="24"/>
    </row>
    <row r="504" spans="2:23">
      <c r="B504" s="29" t="s">
        <v>52</v>
      </c>
      <c r="C504" s="29" t="s">
        <v>362</v>
      </c>
      <c r="D504" s="29" t="s">
        <v>38</v>
      </c>
      <c r="E504" s="29" t="s">
        <v>39</v>
      </c>
      <c r="F504" s="29" t="s">
        <v>34</v>
      </c>
      <c r="G504" s="29" t="s">
        <v>37</v>
      </c>
      <c r="H504" s="29">
        <f>ROUND(Fills_Weekly[[#This Row],[Price2]],2)</f>
        <v>334.2</v>
      </c>
      <c r="I504" s="32">
        <v>99</v>
      </c>
      <c r="J504" s="29" t="s">
        <v>40</v>
      </c>
      <c r="K504" s="29" t="s">
        <v>364</v>
      </c>
      <c r="L504" s="30">
        <v>334.2</v>
      </c>
      <c r="W504" s="24"/>
    </row>
    <row r="505" spans="2:23">
      <c r="B505" s="29" t="s">
        <v>52</v>
      </c>
      <c r="C505" s="29" t="s">
        <v>362</v>
      </c>
      <c r="D505" s="29" t="s">
        <v>38</v>
      </c>
      <c r="E505" s="29" t="s">
        <v>39</v>
      </c>
      <c r="F505" s="29" t="s">
        <v>34</v>
      </c>
      <c r="G505" s="29" t="s">
        <v>37</v>
      </c>
      <c r="H505" s="29">
        <f>ROUND(Fills_Weekly[[#This Row],[Price2]],2)</f>
        <v>334.4</v>
      </c>
      <c r="I505" s="32">
        <v>68</v>
      </c>
      <c r="J505" s="29" t="s">
        <v>40</v>
      </c>
      <c r="K505" s="29" t="s">
        <v>363</v>
      </c>
      <c r="L505" s="30">
        <v>334.4</v>
      </c>
      <c r="W505" s="24"/>
    </row>
    <row r="506" spans="2:23">
      <c r="B506" s="29" t="s">
        <v>52</v>
      </c>
      <c r="C506" s="29" t="s">
        <v>360</v>
      </c>
      <c r="D506" s="29" t="s">
        <v>38</v>
      </c>
      <c r="E506" s="29" t="s">
        <v>39</v>
      </c>
      <c r="F506" s="29" t="s">
        <v>34</v>
      </c>
      <c r="G506" s="29" t="s">
        <v>37</v>
      </c>
      <c r="H506" s="29">
        <f>ROUND(Fills_Weekly[[#This Row],[Price2]],2)</f>
        <v>334.8</v>
      </c>
      <c r="I506" s="32">
        <v>350</v>
      </c>
      <c r="J506" s="29" t="s">
        <v>40</v>
      </c>
      <c r="K506" s="29" t="s">
        <v>361</v>
      </c>
      <c r="L506" s="30">
        <v>334.8</v>
      </c>
      <c r="W506" s="24"/>
    </row>
    <row r="507" spans="2:23">
      <c r="B507" s="29" t="s">
        <v>52</v>
      </c>
      <c r="C507" s="29" t="s">
        <v>358</v>
      </c>
      <c r="D507" s="29" t="s">
        <v>38</v>
      </c>
      <c r="E507" s="29" t="s">
        <v>39</v>
      </c>
      <c r="F507" s="29" t="s">
        <v>34</v>
      </c>
      <c r="G507" s="29" t="s">
        <v>37</v>
      </c>
      <c r="H507" s="29">
        <f>ROUND(Fills_Weekly[[#This Row],[Price2]],2)</f>
        <v>335.4</v>
      </c>
      <c r="I507" s="32">
        <v>260</v>
      </c>
      <c r="J507" s="29" t="s">
        <v>40</v>
      </c>
      <c r="K507" s="29" t="s">
        <v>359</v>
      </c>
      <c r="L507" s="30">
        <v>335.4</v>
      </c>
      <c r="W507" s="24"/>
    </row>
    <row r="508" spans="2:23">
      <c r="B508" s="29" t="s">
        <v>52</v>
      </c>
      <c r="C508" s="29" t="s">
        <v>356</v>
      </c>
      <c r="D508" s="29" t="s">
        <v>38</v>
      </c>
      <c r="E508" s="29" t="s">
        <v>39</v>
      </c>
      <c r="F508" s="29" t="s">
        <v>34</v>
      </c>
      <c r="G508" s="29" t="s">
        <v>37</v>
      </c>
      <c r="H508" s="29">
        <f>ROUND(Fills_Weekly[[#This Row],[Price2]],2)</f>
        <v>335.8</v>
      </c>
      <c r="I508" s="32">
        <v>300</v>
      </c>
      <c r="J508" s="29" t="s">
        <v>40</v>
      </c>
      <c r="K508" s="29" t="s">
        <v>357</v>
      </c>
      <c r="L508" s="30">
        <v>335.8</v>
      </c>
      <c r="W508" s="24"/>
    </row>
    <row r="509" spans="2:23">
      <c r="B509" s="29" t="s">
        <v>52</v>
      </c>
      <c r="C509" s="29" t="s">
        <v>354</v>
      </c>
      <c r="D509" s="29" t="s">
        <v>38</v>
      </c>
      <c r="E509" s="29" t="s">
        <v>39</v>
      </c>
      <c r="F509" s="29" t="s">
        <v>34</v>
      </c>
      <c r="G509" s="29" t="s">
        <v>37</v>
      </c>
      <c r="H509" s="29">
        <f>ROUND(Fills_Weekly[[#This Row],[Price2]],2)</f>
        <v>335.4</v>
      </c>
      <c r="I509" s="32">
        <v>111</v>
      </c>
      <c r="J509" s="29" t="s">
        <v>40</v>
      </c>
      <c r="K509" s="29" t="s">
        <v>355</v>
      </c>
      <c r="L509" s="30">
        <v>335.4</v>
      </c>
      <c r="W509" s="24"/>
    </row>
    <row r="510" spans="2:23">
      <c r="B510" s="29" t="s">
        <v>52</v>
      </c>
      <c r="C510" s="29" t="s">
        <v>352</v>
      </c>
      <c r="D510" s="29" t="s">
        <v>38</v>
      </c>
      <c r="E510" s="29" t="s">
        <v>39</v>
      </c>
      <c r="F510" s="29" t="s">
        <v>34</v>
      </c>
      <c r="G510" s="29" t="s">
        <v>37</v>
      </c>
      <c r="H510" s="29">
        <f>ROUND(Fills_Weekly[[#This Row],[Price2]],2)</f>
        <v>335.6</v>
      </c>
      <c r="I510" s="32">
        <v>101</v>
      </c>
      <c r="J510" s="29" t="s">
        <v>40</v>
      </c>
      <c r="K510" s="29" t="s">
        <v>353</v>
      </c>
      <c r="L510" s="30">
        <v>335.6</v>
      </c>
      <c r="W510" s="24"/>
    </row>
    <row r="511" spans="2:23">
      <c r="B511" s="29" t="s">
        <v>52</v>
      </c>
      <c r="C511" s="29" t="s">
        <v>350</v>
      </c>
      <c r="D511" s="29" t="s">
        <v>38</v>
      </c>
      <c r="E511" s="29" t="s">
        <v>39</v>
      </c>
      <c r="F511" s="29" t="s">
        <v>34</v>
      </c>
      <c r="G511" s="29" t="s">
        <v>37</v>
      </c>
      <c r="H511" s="29">
        <f>ROUND(Fills_Weekly[[#This Row],[Price2]],2)</f>
        <v>335.6</v>
      </c>
      <c r="I511" s="32">
        <v>338</v>
      </c>
      <c r="J511" s="29" t="s">
        <v>40</v>
      </c>
      <c r="K511" s="29" t="s">
        <v>351</v>
      </c>
      <c r="L511" s="30">
        <v>335.6</v>
      </c>
      <c r="W511" s="24"/>
    </row>
    <row r="512" spans="2:23">
      <c r="B512" s="29" t="s">
        <v>52</v>
      </c>
      <c r="C512" s="29" t="s">
        <v>348</v>
      </c>
      <c r="D512" s="29" t="s">
        <v>38</v>
      </c>
      <c r="E512" s="29" t="s">
        <v>39</v>
      </c>
      <c r="F512" s="29" t="s">
        <v>34</v>
      </c>
      <c r="G512" s="29" t="s">
        <v>37</v>
      </c>
      <c r="H512" s="29">
        <f>ROUND(Fills_Weekly[[#This Row],[Price2]],2)</f>
        <v>335.6</v>
      </c>
      <c r="I512" s="32">
        <v>343</v>
      </c>
      <c r="J512" s="29" t="s">
        <v>40</v>
      </c>
      <c r="K512" s="29" t="s">
        <v>349</v>
      </c>
      <c r="L512" s="30">
        <v>335.6</v>
      </c>
      <c r="W512" s="24"/>
    </row>
    <row r="513" spans="2:23">
      <c r="B513" s="29" t="s">
        <v>52</v>
      </c>
      <c r="C513" s="29" t="s">
        <v>345</v>
      </c>
      <c r="D513" s="29" t="s">
        <v>38</v>
      </c>
      <c r="E513" s="29" t="s">
        <v>39</v>
      </c>
      <c r="F513" s="29" t="s">
        <v>34</v>
      </c>
      <c r="G513" s="29" t="s">
        <v>37</v>
      </c>
      <c r="H513" s="29">
        <f>ROUND(Fills_Weekly[[#This Row],[Price2]],2)</f>
        <v>335.6</v>
      </c>
      <c r="I513" s="32">
        <v>21</v>
      </c>
      <c r="J513" s="29" t="s">
        <v>40</v>
      </c>
      <c r="K513" s="29" t="s">
        <v>347</v>
      </c>
      <c r="L513" s="30">
        <v>335.6</v>
      </c>
      <c r="W513" s="24"/>
    </row>
    <row r="514" spans="2:23">
      <c r="B514" s="29" t="s">
        <v>52</v>
      </c>
      <c r="C514" s="29" t="s">
        <v>345</v>
      </c>
      <c r="D514" s="29" t="s">
        <v>38</v>
      </c>
      <c r="E514" s="29" t="s">
        <v>39</v>
      </c>
      <c r="F514" s="29" t="s">
        <v>34</v>
      </c>
      <c r="G514" s="29" t="s">
        <v>37</v>
      </c>
      <c r="H514" s="29">
        <f>ROUND(Fills_Weekly[[#This Row],[Price2]],2)</f>
        <v>335.6</v>
      </c>
      <c r="I514" s="32">
        <v>86</v>
      </c>
      <c r="J514" s="29" t="s">
        <v>40</v>
      </c>
      <c r="K514" s="29" t="s">
        <v>346</v>
      </c>
      <c r="L514" s="30">
        <v>335.6</v>
      </c>
      <c r="W514" s="24"/>
    </row>
    <row r="515" spans="2:23">
      <c r="B515" s="29" t="s">
        <v>52</v>
      </c>
      <c r="C515" s="29" t="s">
        <v>342</v>
      </c>
      <c r="D515" s="29" t="s">
        <v>38</v>
      </c>
      <c r="E515" s="29" t="s">
        <v>39</v>
      </c>
      <c r="F515" s="29" t="s">
        <v>34</v>
      </c>
      <c r="G515" s="29" t="s">
        <v>37</v>
      </c>
      <c r="H515" s="29">
        <f>ROUND(Fills_Weekly[[#This Row],[Price2]],2)</f>
        <v>335.4</v>
      </c>
      <c r="I515" s="32">
        <v>89</v>
      </c>
      <c r="J515" s="29" t="s">
        <v>40</v>
      </c>
      <c r="K515" s="29" t="s">
        <v>344</v>
      </c>
      <c r="L515" s="30">
        <v>335.4</v>
      </c>
      <c r="W515" s="24"/>
    </row>
    <row r="516" spans="2:23">
      <c r="B516" s="29" t="s">
        <v>52</v>
      </c>
      <c r="C516" s="29" t="s">
        <v>342</v>
      </c>
      <c r="D516" s="29" t="s">
        <v>38</v>
      </c>
      <c r="E516" s="29" t="s">
        <v>39</v>
      </c>
      <c r="F516" s="29" t="s">
        <v>34</v>
      </c>
      <c r="G516" s="29" t="s">
        <v>37</v>
      </c>
      <c r="H516" s="29">
        <f>ROUND(Fills_Weekly[[#This Row],[Price2]],2)</f>
        <v>335.4</v>
      </c>
      <c r="I516" s="32">
        <v>77</v>
      </c>
      <c r="J516" s="29" t="s">
        <v>40</v>
      </c>
      <c r="K516" s="29" t="s">
        <v>343</v>
      </c>
      <c r="L516" s="30">
        <v>335.4</v>
      </c>
      <c r="W516" s="24"/>
    </row>
    <row r="517" spans="2:23">
      <c r="B517" s="29" t="s">
        <v>52</v>
      </c>
      <c r="C517" s="29" t="s">
        <v>340</v>
      </c>
      <c r="D517" s="29" t="s">
        <v>38</v>
      </c>
      <c r="E517" s="29" t="s">
        <v>39</v>
      </c>
      <c r="F517" s="29" t="s">
        <v>34</v>
      </c>
      <c r="G517" s="29" t="s">
        <v>37</v>
      </c>
      <c r="H517" s="29">
        <f>ROUND(Fills_Weekly[[#This Row],[Price2]],2)</f>
        <v>335.6</v>
      </c>
      <c r="I517" s="32">
        <v>90</v>
      </c>
      <c r="J517" s="29" t="s">
        <v>40</v>
      </c>
      <c r="K517" s="29" t="s">
        <v>341</v>
      </c>
      <c r="L517" s="30">
        <v>335.6</v>
      </c>
      <c r="W517" s="24"/>
    </row>
    <row r="518" spans="2:23">
      <c r="B518" s="29" t="s">
        <v>52</v>
      </c>
      <c r="C518" s="29" t="s">
        <v>338</v>
      </c>
      <c r="D518" s="29" t="s">
        <v>38</v>
      </c>
      <c r="E518" s="29" t="s">
        <v>39</v>
      </c>
      <c r="F518" s="29" t="s">
        <v>34</v>
      </c>
      <c r="G518" s="29" t="s">
        <v>37</v>
      </c>
      <c r="H518" s="29">
        <f>ROUND(Fills_Weekly[[#This Row],[Price2]],2)</f>
        <v>335.6</v>
      </c>
      <c r="I518" s="32">
        <v>308</v>
      </c>
      <c r="J518" s="29" t="s">
        <v>40</v>
      </c>
      <c r="K518" s="29" t="s">
        <v>339</v>
      </c>
      <c r="L518" s="30">
        <v>335.6</v>
      </c>
      <c r="W518" s="24"/>
    </row>
    <row r="519" spans="2:23">
      <c r="B519" s="29" t="s">
        <v>52</v>
      </c>
      <c r="C519" s="29" t="s">
        <v>336</v>
      </c>
      <c r="D519" s="29" t="s">
        <v>38</v>
      </c>
      <c r="E519" s="29" t="s">
        <v>39</v>
      </c>
      <c r="F519" s="29" t="s">
        <v>34</v>
      </c>
      <c r="G519" s="29" t="s">
        <v>37</v>
      </c>
      <c r="H519" s="29">
        <f>ROUND(Fills_Weekly[[#This Row],[Price2]],2)</f>
        <v>335.6</v>
      </c>
      <c r="I519" s="32">
        <v>227</v>
      </c>
      <c r="J519" s="29" t="s">
        <v>40</v>
      </c>
      <c r="K519" s="29" t="s">
        <v>337</v>
      </c>
      <c r="L519" s="30">
        <v>335.6</v>
      </c>
      <c r="W519" s="24"/>
    </row>
    <row r="520" spans="2:23">
      <c r="B520" s="29" t="s">
        <v>52</v>
      </c>
      <c r="C520" s="29" t="s">
        <v>334</v>
      </c>
      <c r="D520" s="29" t="s">
        <v>38</v>
      </c>
      <c r="E520" s="29" t="s">
        <v>39</v>
      </c>
      <c r="F520" s="29" t="s">
        <v>34</v>
      </c>
      <c r="G520" s="29" t="s">
        <v>37</v>
      </c>
      <c r="H520" s="29">
        <f>ROUND(Fills_Weekly[[#This Row],[Price2]],2)</f>
        <v>335.8</v>
      </c>
      <c r="I520" s="32">
        <v>324</v>
      </c>
      <c r="J520" s="29" t="s">
        <v>40</v>
      </c>
      <c r="K520" s="29" t="s">
        <v>335</v>
      </c>
      <c r="L520" s="30">
        <v>335.8</v>
      </c>
      <c r="W520" s="24"/>
    </row>
    <row r="521" spans="2:23">
      <c r="B521" s="29" t="s">
        <v>52</v>
      </c>
      <c r="C521" s="29" t="s">
        <v>330</v>
      </c>
      <c r="D521" s="29" t="s">
        <v>38</v>
      </c>
      <c r="E521" s="29" t="s">
        <v>39</v>
      </c>
      <c r="F521" s="29" t="s">
        <v>34</v>
      </c>
      <c r="G521" s="29" t="s">
        <v>37</v>
      </c>
      <c r="H521" s="29">
        <f>ROUND(Fills_Weekly[[#This Row],[Price2]],2)</f>
        <v>336</v>
      </c>
      <c r="I521" s="32">
        <v>1</v>
      </c>
      <c r="J521" s="29" t="s">
        <v>40</v>
      </c>
      <c r="K521" s="29" t="s">
        <v>333</v>
      </c>
      <c r="L521" s="30">
        <v>336</v>
      </c>
      <c r="W521" s="24"/>
    </row>
    <row r="522" spans="2:23">
      <c r="B522" s="29" t="s">
        <v>52</v>
      </c>
      <c r="C522" s="29" t="s">
        <v>330</v>
      </c>
      <c r="D522" s="29" t="s">
        <v>38</v>
      </c>
      <c r="E522" s="29" t="s">
        <v>39</v>
      </c>
      <c r="F522" s="29" t="s">
        <v>34</v>
      </c>
      <c r="G522" s="29" t="s">
        <v>37</v>
      </c>
      <c r="H522" s="29">
        <f>ROUND(Fills_Weekly[[#This Row],[Price2]],2)</f>
        <v>336</v>
      </c>
      <c r="I522" s="32">
        <v>40</v>
      </c>
      <c r="J522" s="29" t="s">
        <v>40</v>
      </c>
      <c r="K522" s="29" t="s">
        <v>332</v>
      </c>
      <c r="L522" s="30">
        <v>336</v>
      </c>
      <c r="W522" s="24"/>
    </row>
    <row r="523" spans="2:23">
      <c r="B523" s="29" t="s">
        <v>52</v>
      </c>
      <c r="C523" s="29" t="s">
        <v>330</v>
      </c>
      <c r="D523" s="29" t="s">
        <v>38</v>
      </c>
      <c r="E523" s="29" t="s">
        <v>39</v>
      </c>
      <c r="F523" s="29" t="s">
        <v>34</v>
      </c>
      <c r="G523" s="29" t="s">
        <v>37</v>
      </c>
      <c r="H523" s="29">
        <f>ROUND(Fills_Weekly[[#This Row],[Price2]],2)</f>
        <v>336</v>
      </c>
      <c r="I523" s="32">
        <v>38</v>
      </c>
      <c r="J523" s="29" t="s">
        <v>40</v>
      </c>
      <c r="K523" s="29" t="s">
        <v>331</v>
      </c>
      <c r="L523" s="30">
        <v>336</v>
      </c>
      <c r="W523" s="24"/>
    </row>
    <row r="524" spans="2:23">
      <c r="B524" s="29" t="s">
        <v>52</v>
      </c>
      <c r="C524" s="29" t="s">
        <v>328</v>
      </c>
      <c r="D524" s="29" t="s">
        <v>38</v>
      </c>
      <c r="E524" s="29" t="s">
        <v>39</v>
      </c>
      <c r="F524" s="29" t="s">
        <v>34</v>
      </c>
      <c r="G524" s="29" t="s">
        <v>37</v>
      </c>
      <c r="H524" s="29">
        <f>ROUND(Fills_Weekly[[#This Row],[Price2]],2)</f>
        <v>335.6</v>
      </c>
      <c r="I524" s="32">
        <v>87</v>
      </c>
      <c r="J524" s="29" t="s">
        <v>40</v>
      </c>
      <c r="K524" s="29" t="s">
        <v>329</v>
      </c>
      <c r="L524" s="30">
        <v>335.6</v>
      </c>
      <c r="W524" s="24"/>
    </row>
    <row r="525" spans="2:23">
      <c r="B525" s="29" t="s">
        <v>52</v>
      </c>
      <c r="C525" s="29" t="s">
        <v>325</v>
      </c>
      <c r="D525" s="29" t="s">
        <v>38</v>
      </c>
      <c r="E525" s="29" t="s">
        <v>39</v>
      </c>
      <c r="F525" s="29" t="s">
        <v>34</v>
      </c>
      <c r="G525" s="29" t="s">
        <v>37</v>
      </c>
      <c r="H525" s="29">
        <f>ROUND(Fills_Weekly[[#This Row],[Price2]],2)</f>
        <v>335.4</v>
      </c>
      <c r="I525" s="32">
        <v>80</v>
      </c>
      <c r="J525" s="29" t="s">
        <v>40</v>
      </c>
      <c r="K525" s="29" t="s">
        <v>327</v>
      </c>
      <c r="L525" s="30">
        <v>335.4</v>
      </c>
      <c r="W525" s="24"/>
    </row>
    <row r="526" spans="2:23">
      <c r="B526" s="29" t="s">
        <v>52</v>
      </c>
      <c r="C526" s="29" t="s">
        <v>325</v>
      </c>
      <c r="D526" s="29" t="s">
        <v>38</v>
      </c>
      <c r="E526" s="29" t="s">
        <v>39</v>
      </c>
      <c r="F526" s="29" t="s">
        <v>34</v>
      </c>
      <c r="G526" s="29" t="s">
        <v>37</v>
      </c>
      <c r="H526" s="29">
        <f>ROUND(Fills_Weekly[[#This Row],[Price2]],2)</f>
        <v>335.6</v>
      </c>
      <c r="I526" s="32">
        <v>333</v>
      </c>
      <c r="J526" s="29" t="s">
        <v>40</v>
      </c>
      <c r="K526" s="29" t="s">
        <v>326</v>
      </c>
      <c r="L526" s="30">
        <v>335.6</v>
      </c>
      <c r="W526" s="24"/>
    </row>
    <row r="527" spans="2:23">
      <c r="B527" s="29" t="s">
        <v>52</v>
      </c>
      <c r="C527" s="29" t="s">
        <v>323</v>
      </c>
      <c r="D527" s="29" t="s">
        <v>38</v>
      </c>
      <c r="E527" s="29" t="s">
        <v>39</v>
      </c>
      <c r="F527" s="29" t="s">
        <v>34</v>
      </c>
      <c r="G527" s="29" t="s">
        <v>37</v>
      </c>
      <c r="H527" s="29">
        <f>ROUND(Fills_Weekly[[#This Row],[Price2]],2)</f>
        <v>336.2</v>
      </c>
      <c r="I527" s="32">
        <v>267</v>
      </c>
      <c r="J527" s="29" t="s">
        <v>40</v>
      </c>
      <c r="K527" s="29" t="s">
        <v>324</v>
      </c>
      <c r="L527" s="30">
        <v>336.2</v>
      </c>
      <c r="W527" s="24"/>
    </row>
    <row r="528" spans="2:23">
      <c r="B528" s="29" t="s">
        <v>52</v>
      </c>
      <c r="C528" s="29" t="s">
        <v>321</v>
      </c>
      <c r="D528" s="29" t="s">
        <v>38</v>
      </c>
      <c r="E528" s="29" t="s">
        <v>39</v>
      </c>
      <c r="F528" s="29" t="s">
        <v>34</v>
      </c>
      <c r="G528" s="29" t="s">
        <v>37</v>
      </c>
      <c r="H528" s="29">
        <f>ROUND(Fills_Weekly[[#This Row],[Price2]],2)</f>
        <v>336.2</v>
      </c>
      <c r="I528" s="32">
        <v>54</v>
      </c>
      <c r="J528" s="29" t="s">
        <v>40</v>
      </c>
      <c r="K528" s="29" t="s">
        <v>322</v>
      </c>
      <c r="L528" s="30">
        <v>336.2</v>
      </c>
      <c r="W528" s="24"/>
    </row>
    <row r="529" spans="2:23">
      <c r="B529" s="29" t="s">
        <v>52</v>
      </c>
      <c r="C529" s="29" t="s">
        <v>318</v>
      </c>
      <c r="D529" s="29" t="s">
        <v>38</v>
      </c>
      <c r="E529" s="29" t="s">
        <v>39</v>
      </c>
      <c r="F529" s="29" t="s">
        <v>34</v>
      </c>
      <c r="G529" s="29" t="s">
        <v>37</v>
      </c>
      <c r="H529" s="29">
        <f>ROUND(Fills_Weekly[[#This Row],[Price2]],2)</f>
        <v>336.8</v>
      </c>
      <c r="I529" s="32">
        <v>81</v>
      </c>
      <c r="J529" s="29" t="s">
        <v>40</v>
      </c>
      <c r="K529" s="29" t="s">
        <v>320</v>
      </c>
      <c r="L529" s="30">
        <v>336.8</v>
      </c>
      <c r="W529" s="24"/>
    </row>
    <row r="530" spans="2:23">
      <c r="B530" s="29" t="s">
        <v>52</v>
      </c>
      <c r="C530" s="29" t="s">
        <v>318</v>
      </c>
      <c r="D530" s="29" t="s">
        <v>38</v>
      </c>
      <c r="E530" s="29" t="s">
        <v>39</v>
      </c>
      <c r="F530" s="29" t="s">
        <v>34</v>
      </c>
      <c r="G530" s="29" t="s">
        <v>37</v>
      </c>
      <c r="H530" s="29">
        <f>ROUND(Fills_Weekly[[#This Row],[Price2]],2)</f>
        <v>336.8</v>
      </c>
      <c r="I530" s="32">
        <v>71</v>
      </c>
      <c r="J530" s="29" t="s">
        <v>40</v>
      </c>
      <c r="K530" s="29" t="s">
        <v>319</v>
      </c>
      <c r="L530" s="30">
        <v>336.8</v>
      </c>
      <c r="W530" s="24"/>
    </row>
    <row r="531" spans="2:23">
      <c r="B531" s="29" t="s">
        <v>52</v>
      </c>
      <c r="C531" s="29" t="s">
        <v>315</v>
      </c>
      <c r="D531" s="29" t="s">
        <v>38</v>
      </c>
      <c r="E531" s="29" t="s">
        <v>39</v>
      </c>
      <c r="F531" s="29" t="s">
        <v>34</v>
      </c>
      <c r="G531" s="29" t="s">
        <v>37</v>
      </c>
      <c r="H531" s="29">
        <f>ROUND(Fills_Weekly[[#This Row],[Price2]],2)</f>
        <v>336.8</v>
      </c>
      <c r="I531" s="32">
        <v>59</v>
      </c>
      <c r="J531" s="29" t="s">
        <v>40</v>
      </c>
      <c r="K531" s="29" t="s">
        <v>317</v>
      </c>
      <c r="L531" s="30">
        <v>336.8</v>
      </c>
      <c r="W531" s="24"/>
    </row>
    <row r="532" spans="2:23">
      <c r="B532" s="29" t="s">
        <v>52</v>
      </c>
      <c r="C532" s="29" t="s">
        <v>315</v>
      </c>
      <c r="D532" s="29" t="s">
        <v>38</v>
      </c>
      <c r="E532" s="29" t="s">
        <v>39</v>
      </c>
      <c r="F532" s="29" t="s">
        <v>34</v>
      </c>
      <c r="G532" s="29" t="s">
        <v>37</v>
      </c>
      <c r="H532" s="29">
        <f>ROUND(Fills_Weekly[[#This Row],[Price2]],2)</f>
        <v>337</v>
      </c>
      <c r="I532" s="32">
        <v>116</v>
      </c>
      <c r="J532" s="29" t="s">
        <v>40</v>
      </c>
      <c r="K532" s="29" t="s">
        <v>316</v>
      </c>
      <c r="L532" s="30">
        <v>337</v>
      </c>
      <c r="W532" s="24"/>
    </row>
    <row r="533" spans="2:23">
      <c r="B533" s="29" t="s">
        <v>52</v>
      </c>
      <c r="C533" s="29" t="s">
        <v>313</v>
      </c>
      <c r="D533" s="29" t="s">
        <v>38</v>
      </c>
      <c r="E533" s="29" t="s">
        <v>39</v>
      </c>
      <c r="F533" s="29" t="s">
        <v>34</v>
      </c>
      <c r="G533" s="29" t="s">
        <v>37</v>
      </c>
      <c r="H533" s="29">
        <f>ROUND(Fills_Weekly[[#This Row],[Price2]],2)</f>
        <v>336.8</v>
      </c>
      <c r="I533" s="32">
        <v>347</v>
      </c>
      <c r="J533" s="29" t="s">
        <v>40</v>
      </c>
      <c r="K533" s="29" t="s">
        <v>314</v>
      </c>
      <c r="L533" s="30">
        <v>336.8</v>
      </c>
      <c r="W533" s="24"/>
    </row>
    <row r="534" spans="2:23">
      <c r="B534" s="29" t="s">
        <v>52</v>
      </c>
      <c r="C534" s="29" t="s">
        <v>311</v>
      </c>
      <c r="D534" s="29" t="s">
        <v>38</v>
      </c>
      <c r="E534" s="29" t="s">
        <v>39</v>
      </c>
      <c r="F534" s="29" t="s">
        <v>34</v>
      </c>
      <c r="G534" s="29" t="s">
        <v>37</v>
      </c>
      <c r="H534" s="29">
        <f>ROUND(Fills_Weekly[[#This Row],[Price2]],2)</f>
        <v>336.4</v>
      </c>
      <c r="I534" s="32">
        <v>83</v>
      </c>
      <c r="J534" s="29" t="s">
        <v>40</v>
      </c>
      <c r="K534" s="29" t="s">
        <v>312</v>
      </c>
      <c r="L534" s="30">
        <v>336.4</v>
      </c>
      <c r="W534" s="24"/>
    </row>
    <row r="535" spans="2:23">
      <c r="B535" s="29" t="s">
        <v>52</v>
      </c>
      <c r="C535" s="29" t="s">
        <v>309</v>
      </c>
      <c r="D535" s="29" t="s">
        <v>38</v>
      </c>
      <c r="E535" s="29" t="s">
        <v>39</v>
      </c>
      <c r="F535" s="29" t="s">
        <v>34</v>
      </c>
      <c r="G535" s="29" t="s">
        <v>37</v>
      </c>
      <c r="H535" s="29">
        <f>ROUND(Fills_Weekly[[#This Row],[Price2]],2)</f>
        <v>336.6</v>
      </c>
      <c r="I535" s="32">
        <v>189</v>
      </c>
      <c r="J535" s="29" t="s">
        <v>40</v>
      </c>
      <c r="K535" s="29" t="s">
        <v>310</v>
      </c>
      <c r="L535" s="30">
        <v>336.6</v>
      </c>
      <c r="W535" s="24"/>
    </row>
    <row r="536" spans="2:23">
      <c r="B536" s="29" t="s">
        <v>52</v>
      </c>
      <c r="C536" s="29" t="s">
        <v>306</v>
      </c>
      <c r="D536" s="29" t="s">
        <v>38</v>
      </c>
      <c r="E536" s="29" t="s">
        <v>39</v>
      </c>
      <c r="F536" s="29" t="s">
        <v>34</v>
      </c>
      <c r="G536" s="29" t="s">
        <v>37</v>
      </c>
      <c r="H536" s="29">
        <f>ROUND(Fills_Weekly[[#This Row],[Price2]],2)</f>
        <v>336.2</v>
      </c>
      <c r="I536" s="32">
        <v>55</v>
      </c>
      <c r="J536" s="29" t="s">
        <v>40</v>
      </c>
      <c r="K536" s="29" t="s">
        <v>308</v>
      </c>
      <c r="L536" s="30">
        <v>336.2</v>
      </c>
      <c r="W536" s="24"/>
    </row>
    <row r="537" spans="2:23">
      <c r="B537" s="29" t="s">
        <v>52</v>
      </c>
      <c r="C537" s="29" t="s">
        <v>306</v>
      </c>
      <c r="D537" s="29" t="s">
        <v>38</v>
      </c>
      <c r="E537" s="29" t="s">
        <v>39</v>
      </c>
      <c r="F537" s="29" t="s">
        <v>34</v>
      </c>
      <c r="G537" s="29" t="s">
        <v>37</v>
      </c>
      <c r="H537" s="29">
        <f>ROUND(Fills_Weekly[[#This Row],[Price2]],2)</f>
        <v>336.2</v>
      </c>
      <c r="I537" s="32">
        <v>156</v>
      </c>
      <c r="J537" s="29" t="s">
        <v>40</v>
      </c>
      <c r="K537" s="29" t="s">
        <v>307</v>
      </c>
      <c r="L537" s="30">
        <v>336.2</v>
      </c>
      <c r="W537" s="24"/>
    </row>
    <row r="538" spans="2:23">
      <c r="B538" s="29" t="s">
        <v>52</v>
      </c>
      <c r="C538" s="29" t="s">
        <v>304</v>
      </c>
      <c r="D538" s="29" t="s">
        <v>38</v>
      </c>
      <c r="E538" s="29" t="s">
        <v>39</v>
      </c>
      <c r="F538" s="29" t="s">
        <v>34</v>
      </c>
      <c r="G538" s="29" t="s">
        <v>37</v>
      </c>
      <c r="H538" s="29">
        <f>ROUND(Fills_Weekly[[#This Row],[Price2]],2)</f>
        <v>335.8</v>
      </c>
      <c r="I538" s="32">
        <v>5</v>
      </c>
      <c r="J538" s="29" t="s">
        <v>40</v>
      </c>
      <c r="K538" s="29" t="s">
        <v>305</v>
      </c>
      <c r="L538" s="30">
        <v>335.8</v>
      </c>
      <c r="W538" s="24"/>
    </row>
    <row r="539" spans="2:23">
      <c r="B539" s="29" t="s">
        <v>52</v>
      </c>
      <c r="C539" s="29" t="s">
        <v>302</v>
      </c>
      <c r="D539" s="29" t="s">
        <v>38</v>
      </c>
      <c r="E539" s="29" t="s">
        <v>39</v>
      </c>
      <c r="F539" s="29" t="s">
        <v>34</v>
      </c>
      <c r="G539" s="29" t="s">
        <v>37</v>
      </c>
      <c r="H539" s="29">
        <f>ROUND(Fills_Weekly[[#This Row],[Price2]],2)</f>
        <v>336</v>
      </c>
      <c r="I539" s="32">
        <v>144</v>
      </c>
      <c r="J539" s="29" t="s">
        <v>40</v>
      </c>
      <c r="K539" s="29" t="s">
        <v>303</v>
      </c>
      <c r="L539" s="30">
        <v>336</v>
      </c>
      <c r="W539" s="24"/>
    </row>
    <row r="540" spans="2:23">
      <c r="B540" s="29" t="s">
        <v>52</v>
      </c>
      <c r="C540" s="29" t="s">
        <v>300</v>
      </c>
      <c r="D540" s="29" t="s">
        <v>38</v>
      </c>
      <c r="E540" s="29" t="s">
        <v>39</v>
      </c>
      <c r="F540" s="29" t="s">
        <v>34</v>
      </c>
      <c r="G540" s="29" t="s">
        <v>37</v>
      </c>
      <c r="H540" s="29">
        <f>ROUND(Fills_Weekly[[#This Row],[Price2]],2)</f>
        <v>336</v>
      </c>
      <c r="I540" s="32">
        <v>113</v>
      </c>
      <c r="J540" s="29" t="s">
        <v>40</v>
      </c>
      <c r="K540" s="29" t="s">
        <v>301</v>
      </c>
      <c r="L540" s="30">
        <v>336</v>
      </c>
      <c r="W540" s="24"/>
    </row>
    <row r="541" spans="2:23">
      <c r="B541" s="29" t="s">
        <v>52</v>
      </c>
      <c r="C541" s="29" t="s">
        <v>298</v>
      </c>
      <c r="D541" s="29" t="s">
        <v>38</v>
      </c>
      <c r="E541" s="29" t="s">
        <v>39</v>
      </c>
      <c r="F541" s="29" t="s">
        <v>34</v>
      </c>
      <c r="G541" s="29" t="s">
        <v>37</v>
      </c>
      <c r="H541" s="29">
        <f>ROUND(Fills_Weekly[[#This Row],[Price2]],2)</f>
        <v>335.8</v>
      </c>
      <c r="I541" s="32">
        <v>187</v>
      </c>
      <c r="J541" s="29" t="s">
        <v>40</v>
      </c>
      <c r="K541" s="29" t="s">
        <v>299</v>
      </c>
      <c r="L541" s="30">
        <v>335.8</v>
      </c>
      <c r="W541" s="24"/>
    </row>
    <row r="542" spans="2:23">
      <c r="B542" s="29" t="s">
        <v>52</v>
      </c>
      <c r="C542" s="29" t="s">
        <v>296</v>
      </c>
      <c r="D542" s="29" t="s">
        <v>38</v>
      </c>
      <c r="E542" s="29" t="s">
        <v>39</v>
      </c>
      <c r="F542" s="29" t="s">
        <v>34</v>
      </c>
      <c r="G542" s="29" t="s">
        <v>37</v>
      </c>
      <c r="H542" s="29">
        <f>ROUND(Fills_Weekly[[#This Row],[Price2]],2)</f>
        <v>335.6</v>
      </c>
      <c r="I542" s="32">
        <v>335</v>
      </c>
      <c r="J542" s="29" t="s">
        <v>40</v>
      </c>
      <c r="K542" s="29" t="s">
        <v>297</v>
      </c>
      <c r="L542" s="30">
        <v>335.6</v>
      </c>
      <c r="W542" s="24"/>
    </row>
    <row r="543" spans="2:23">
      <c r="B543" s="29" t="s">
        <v>52</v>
      </c>
      <c r="C543" s="29" t="s">
        <v>294</v>
      </c>
      <c r="D543" s="29" t="s">
        <v>38</v>
      </c>
      <c r="E543" s="29" t="s">
        <v>39</v>
      </c>
      <c r="F543" s="29" t="s">
        <v>34</v>
      </c>
      <c r="G543" s="29" t="s">
        <v>37</v>
      </c>
      <c r="H543" s="29">
        <f>ROUND(Fills_Weekly[[#This Row],[Price2]],2)</f>
        <v>335.4</v>
      </c>
      <c r="I543" s="32">
        <v>350</v>
      </c>
      <c r="J543" s="29" t="s">
        <v>40</v>
      </c>
      <c r="K543" s="29" t="s">
        <v>295</v>
      </c>
      <c r="L543" s="30">
        <v>335.4</v>
      </c>
      <c r="W543" s="24"/>
    </row>
    <row r="544" spans="2:23">
      <c r="B544" s="29" t="s">
        <v>52</v>
      </c>
      <c r="C544" s="29" t="s">
        <v>291</v>
      </c>
      <c r="D544" s="29" t="s">
        <v>38</v>
      </c>
      <c r="E544" s="29" t="s">
        <v>39</v>
      </c>
      <c r="F544" s="29" t="s">
        <v>34</v>
      </c>
      <c r="G544" s="29" t="s">
        <v>37</v>
      </c>
      <c r="H544" s="29">
        <f>ROUND(Fills_Weekly[[#This Row],[Price2]],2)</f>
        <v>335.4</v>
      </c>
      <c r="I544" s="32">
        <v>87</v>
      </c>
      <c r="J544" s="29" t="s">
        <v>40</v>
      </c>
      <c r="K544" s="29" t="s">
        <v>293</v>
      </c>
      <c r="L544" s="30">
        <v>335.4</v>
      </c>
      <c r="W544" s="24"/>
    </row>
    <row r="545" spans="2:23">
      <c r="B545" s="29" t="s">
        <v>52</v>
      </c>
      <c r="C545" s="29" t="s">
        <v>291</v>
      </c>
      <c r="D545" s="29" t="s">
        <v>38</v>
      </c>
      <c r="E545" s="29" t="s">
        <v>39</v>
      </c>
      <c r="F545" s="29" t="s">
        <v>34</v>
      </c>
      <c r="G545" s="29" t="s">
        <v>37</v>
      </c>
      <c r="H545" s="29">
        <f>ROUND(Fills_Weekly[[#This Row],[Price2]],2)</f>
        <v>335.4</v>
      </c>
      <c r="I545" s="32">
        <v>70</v>
      </c>
      <c r="J545" s="29" t="s">
        <v>40</v>
      </c>
      <c r="K545" s="29" t="s">
        <v>292</v>
      </c>
      <c r="L545" s="30">
        <v>335.4</v>
      </c>
      <c r="W545" s="24"/>
    </row>
    <row r="546" spans="2:23">
      <c r="B546" s="29" t="s">
        <v>52</v>
      </c>
      <c r="C546" s="29" t="s">
        <v>289</v>
      </c>
      <c r="D546" s="29" t="s">
        <v>38</v>
      </c>
      <c r="E546" s="29" t="s">
        <v>39</v>
      </c>
      <c r="F546" s="29" t="s">
        <v>34</v>
      </c>
      <c r="G546" s="29" t="s">
        <v>37</v>
      </c>
      <c r="H546" s="29">
        <f>ROUND(Fills_Weekly[[#This Row],[Price2]],2)</f>
        <v>335.2</v>
      </c>
      <c r="I546" s="32">
        <v>61</v>
      </c>
      <c r="J546" s="29" t="s">
        <v>40</v>
      </c>
      <c r="K546" s="29" t="s">
        <v>290</v>
      </c>
      <c r="L546" s="30">
        <v>335.2</v>
      </c>
      <c r="W546" s="24"/>
    </row>
    <row r="547" spans="2:23">
      <c r="B547" s="29" t="s">
        <v>52</v>
      </c>
      <c r="C547" s="29" t="s">
        <v>287</v>
      </c>
      <c r="D547" s="29" t="s">
        <v>38</v>
      </c>
      <c r="E547" s="29" t="s">
        <v>39</v>
      </c>
      <c r="F547" s="29" t="s">
        <v>34</v>
      </c>
      <c r="G547" s="29" t="s">
        <v>37</v>
      </c>
      <c r="H547" s="29">
        <f>ROUND(Fills_Weekly[[#This Row],[Price2]],2)</f>
        <v>335.4</v>
      </c>
      <c r="I547" s="32">
        <v>91</v>
      </c>
      <c r="J547" s="29" t="s">
        <v>40</v>
      </c>
      <c r="K547" s="29" t="s">
        <v>288</v>
      </c>
      <c r="L547" s="30">
        <v>335.4</v>
      </c>
      <c r="W547" s="24"/>
    </row>
    <row r="548" spans="2:23">
      <c r="B548" s="29" t="s">
        <v>52</v>
      </c>
      <c r="C548" s="29" t="s">
        <v>285</v>
      </c>
      <c r="D548" s="29" t="s">
        <v>38</v>
      </c>
      <c r="E548" s="29" t="s">
        <v>39</v>
      </c>
      <c r="F548" s="29" t="s">
        <v>34</v>
      </c>
      <c r="G548" s="29" t="s">
        <v>37</v>
      </c>
      <c r="H548" s="29">
        <f>ROUND(Fills_Weekly[[#This Row],[Price2]],2)</f>
        <v>335.4</v>
      </c>
      <c r="I548" s="32">
        <v>175</v>
      </c>
      <c r="J548" s="29" t="s">
        <v>40</v>
      </c>
      <c r="K548" s="29" t="s">
        <v>286</v>
      </c>
      <c r="L548" s="30">
        <v>335.4</v>
      </c>
      <c r="W548" s="24"/>
    </row>
    <row r="549" spans="2:23">
      <c r="B549" s="29" t="s">
        <v>52</v>
      </c>
      <c r="C549" s="29" t="s">
        <v>283</v>
      </c>
      <c r="D549" s="29" t="s">
        <v>38</v>
      </c>
      <c r="E549" s="29" t="s">
        <v>39</v>
      </c>
      <c r="F549" s="29" t="s">
        <v>34</v>
      </c>
      <c r="G549" s="29" t="s">
        <v>37</v>
      </c>
      <c r="H549" s="29">
        <f>ROUND(Fills_Weekly[[#This Row],[Price2]],2)</f>
        <v>335.6</v>
      </c>
      <c r="I549" s="32">
        <v>118</v>
      </c>
      <c r="J549" s="29" t="s">
        <v>40</v>
      </c>
      <c r="K549" s="29" t="s">
        <v>284</v>
      </c>
      <c r="L549" s="30">
        <v>335.6</v>
      </c>
      <c r="W549" s="24"/>
    </row>
    <row r="550" spans="2:23">
      <c r="B550" s="29" t="s">
        <v>52</v>
      </c>
      <c r="C550" s="29" t="s">
        <v>280</v>
      </c>
      <c r="D550" s="29" t="s">
        <v>38</v>
      </c>
      <c r="E550" s="29" t="s">
        <v>39</v>
      </c>
      <c r="F550" s="29" t="s">
        <v>34</v>
      </c>
      <c r="G550" s="29" t="s">
        <v>37</v>
      </c>
      <c r="H550" s="29">
        <f>ROUND(Fills_Weekly[[#This Row],[Price2]],2)</f>
        <v>335.4</v>
      </c>
      <c r="I550" s="32">
        <v>341</v>
      </c>
      <c r="J550" s="29" t="s">
        <v>40</v>
      </c>
      <c r="K550" s="29" t="s">
        <v>282</v>
      </c>
      <c r="L550" s="30">
        <v>335.4</v>
      </c>
      <c r="W550" s="24"/>
    </row>
    <row r="551" spans="2:23">
      <c r="B551" s="29" t="s">
        <v>52</v>
      </c>
      <c r="C551" s="29" t="s">
        <v>280</v>
      </c>
      <c r="D551" s="29" t="s">
        <v>38</v>
      </c>
      <c r="E551" s="29" t="s">
        <v>39</v>
      </c>
      <c r="F551" s="29" t="s">
        <v>34</v>
      </c>
      <c r="G551" s="29" t="s">
        <v>37</v>
      </c>
      <c r="H551" s="29">
        <f>ROUND(Fills_Weekly[[#This Row],[Price2]],2)</f>
        <v>335.4</v>
      </c>
      <c r="I551" s="32">
        <v>8</v>
      </c>
      <c r="J551" s="29" t="s">
        <v>40</v>
      </c>
      <c r="K551" s="29" t="s">
        <v>281</v>
      </c>
      <c r="L551" s="30">
        <v>335.4</v>
      </c>
      <c r="W551" s="24"/>
    </row>
    <row r="552" spans="2:23">
      <c r="B552" s="29" t="s">
        <v>52</v>
      </c>
      <c r="C552" s="29" t="s">
        <v>278</v>
      </c>
      <c r="D552" s="29" t="s">
        <v>38</v>
      </c>
      <c r="E552" s="29" t="s">
        <v>39</v>
      </c>
      <c r="F552" s="29" t="s">
        <v>34</v>
      </c>
      <c r="G552" s="29" t="s">
        <v>37</v>
      </c>
      <c r="H552" s="29">
        <f>ROUND(Fills_Weekly[[#This Row],[Price2]],2)</f>
        <v>335</v>
      </c>
      <c r="I552" s="32">
        <v>77</v>
      </c>
      <c r="J552" s="29" t="s">
        <v>40</v>
      </c>
      <c r="K552" s="29" t="s">
        <v>279</v>
      </c>
      <c r="L552" s="30">
        <v>335</v>
      </c>
      <c r="W552" s="24"/>
    </row>
    <row r="553" spans="2:23">
      <c r="B553" s="29" t="s">
        <v>52</v>
      </c>
      <c r="C553" s="29" t="s">
        <v>276</v>
      </c>
      <c r="D553" s="29" t="s">
        <v>38</v>
      </c>
      <c r="E553" s="29" t="s">
        <v>39</v>
      </c>
      <c r="F553" s="29" t="s">
        <v>34</v>
      </c>
      <c r="G553" s="29" t="s">
        <v>37</v>
      </c>
      <c r="H553" s="29">
        <f>ROUND(Fills_Weekly[[#This Row],[Price2]],2)</f>
        <v>335.2</v>
      </c>
      <c r="I553" s="32">
        <v>146</v>
      </c>
      <c r="J553" s="29" t="s">
        <v>40</v>
      </c>
      <c r="K553" s="29" t="s">
        <v>277</v>
      </c>
      <c r="L553" s="30">
        <v>335.2</v>
      </c>
      <c r="W553" s="24"/>
    </row>
    <row r="554" spans="2:23">
      <c r="B554" s="29" t="s">
        <v>52</v>
      </c>
      <c r="C554" s="29" t="s">
        <v>274</v>
      </c>
      <c r="D554" s="29" t="s">
        <v>38</v>
      </c>
      <c r="E554" s="29" t="s">
        <v>39</v>
      </c>
      <c r="F554" s="29" t="s">
        <v>34</v>
      </c>
      <c r="G554" s="29" t="s">
        <v>37</v>
      </c>
      <c r="H554" s="29">
        <f>ROUND(Fills_Weekly[[#This Row],[Price2]],2)</f>
        <v>335.2</v>
      </c>
      <c r="I554" s="32">
        <v>100</v>
      </c>
      <c r="J554" s="29" t="s">
        <v>40</v>
      </c>
      <c r="K554" s="29" t="s">
        <v>275</v>
      </c>
      <c r="L554" s="30">
        <v>335.2</v>
      </c>
      <c r="W554" s="24"/>
    </row>
    <row r="555" spans="2:23">
      <c r="B555" s="29" t="s">
        <v>52</v>
      </c>
      <c r="C555" s="29" t="s">
        <v>272</v>
      </c>
      <c r="D555" s="29" t="s">
        <v>38</v>
      </c>
      <c r="E555" s="29" t="s">
        <v>39</v>
      </c>
      <c r="F555" s="29" t="s">
        <v>34</v>
      </c>
      <c r="G555" s="29" t="s">
        <v>37</v>
      </c>
      <c r="H555" s="29">
        <f>ROUND(Fills_Weekly[[#This Row],[Price2]],2)</f>
        <v>335.2</v>
      </c>
      <c r="I555" s="32">
        <v>47</v>
      </c>
      <c r="J555" s="29" t="s">
        <v>40</v>
      </c>
      <c r="K555" s="29" t="s">
        <v>273</v>
      </c>
      <c r="L555" s="30">
        <v>335.2</v>
      </c>
      <c r="W555" s="24"/>
    </row>
    <row r="556" spans="2:23">
      <c r="B556" s="29" t="s">
        <v>52</v>
      </c>
      <c r="C556" s="29" t="s">
        <v>270</v>
      </c>
      <c r="D556" s="29" t="s">
        <v>38</v>
      </c>
      <c r="E556" s="29" t="s">
        <v>39</v>
      </c>
      <c r="F556" s="29" t="s">
        <v>34</v>
      </c>
      <c r="G556" s="29" t="s">
        <v>37</v>
      </c>
      <c r="H556" s="29">
        <f>ROUND(Fills_Weekly[[#This Row],[Price2]],2)</f>
        <v>335.4</v>
      </c>
      <c r="I556" s="32">
        <v>323</v>
      </c>
      <c r="J556" s="29" t="s">
        <v>40</v>
      </c>
      <c r="K556" s="29" t="s">
        <v>271</v>
      </c>
      <c r="L556" s="30">
        <v>335.4</v>
      </c>
      <c r="W556" s="24"/>
    </row>
    <row r="557" spans="2:23">
      <c r="B557" s="29" t="s">
        <v>52</v>
      </c>
      <c r="C557" s="29" t="s">
        <v>268</v>
      </c>
      <c r="D557" s="29" t="s">
        <v>38</v>
      </c>
      <c r="E557" s="29" t="s">
        <v>39</v>
      </c>
      <c r="F557" s="29" t="s">
        <v>34</v>
      </c>
      <c r="G557" s="29" t="s">
        <v>37</v>
      </c>
      <c r="H557" s="29">
        <f>ROUND(Fills_Weekly[[#This Row],[Price2]],2)</f>
        <v>335.6</v>
      </c>
      <c r="I557" s="32">
        <v>88</v>
      </c>
      <c r="J557" s="29" t="s">
        <v>40</v>
      </c>
      <c r="K557" s="29" t="s">
        <v>269</v>
      </c>
      <c r="L557" s="30">
        <v>335.6</v>
      </c>
      <c r="W557" s="24"/>
    </row>
    <row r="558" spans="2:23">
      <c r="B558" s="29" t="s">
        <v>52</v>
      </c>
      <c r="C558" s="29" t="s">
        <v>266</v>
      </c>
      <c r="D558" s="29" t="s">
        <v>38</v>
      </c>
      <c r="E558" s="29" t="s">
        <v>39</v>
      </c>
      <c r="F558" s="29" t="s">
        <v>34</v>
      </c>
      <c r="G558" s="29" t="s">
        <v>37</v>
      </c>
      <c r="H558" s="29">
        <f>ROUND(Fills_Weekly[[#This Row],[Price2]],2)</f>
        <v>335.4</v>
      </c>
      <c r="I558" s="32">
        <v>15</v>
      </c>
      <c r="J558" s="29" t="s">
        <v>40</v>
      </c>
      <c r="K558" s="29" t="s">
        <v>267</v>
      </c>
      <c r="L558" s="30">
        <v>335.4</v>
      </c>
      <c r="W558" s="24"/>
    </row>
    <row r="559" spans="2:23">
      <c r="B559" s="29" t="s">
        <v>52</v>
      </c>
      <c r="C559" s="29" t="s">
        <v>264</v>
      </c>
      <c r="D559" s="29" t="s">
        <v>38</v>
      </c>
      <c r="E559" s="29" t="s">
        <v>39</v>
      </c>
      <c r="F559" s="29" t="s">
        <v>34</v>
      </c>
      <c r="G559" s="29" t="s">
        <v>37</v>
      </c>
      <c r="H559" s="29">
        <f>ROUND(Fills_Weekly[[#This Row],[Price2]],2)</f>
        <v>335.4</v>
      </c>
      <c r="I559" s="32">
        <v>80</v>
      </c>
      <c r="J559" s="29" t="s">
        <v>40</v>
      </c>
      <c r="K559" s="29" t="s">
        <v>265</v>
      </c>
      <c r="L559" s="30">
        <v>335.4</v>
      </c>
      <c r="W559" s="24"/>
    </row>
    <row r="560" spans="2:23">
      <c r="B560" s="29" t="s">
        <v>52</v>
      </c>
      <c r="C560" s="29" t="s">
        <v>262</v>
      </c>
      <c r="D560" s="29" t="s">
        <v>38</v>
      </c>
      <c r="E560" s="29" t="s">
        <v>39</v>
      </c>
      <c r="F560" s="29" t="s">
        <v>34</v>
      </c>
      <c r="G560" s="29" t="s">
        <v>37</v>
      </c>
      <c r="H560" s="29">
        <f>ROUND(Fills_Weekly[[#This Row],[Price2]],2)</f>
        <v>335.4</v>
      </c>
      <c r="I560" s="32">
        <v>53</v>
      </c>
      <c r="J560" s="29" t="s">
        <v>40</v>
      </c>
      <c r="K560" s="29" t="s">
        <v>263</v>
      </c>
      <c r="L560" s="30">
        <v>335.4</v>
      </c>
      <c r="W560" s="24"/>
    </row>
    <row r="561" spans="2:23">
      <c r="B561" s="29" t="s">
        <v>52</v>
      </c>
      <c r="C561" s="29" t="s">
        <v>260</v>
      </c>
      <c r="D561" s="29" t="s">
        <v>38</v>
      </c>
      <c r="E561" s="29" t="s">
        <v>39</v>
      </c>
      <c r="F561" s="29" t="s">
        <v>34</v>
      </c>
      <c r="G561" s="29" t="s">
        <v>37</v>
      </c>
      <c r="H561" s="29">
        <f>ROUND(Fills_Weekly[[#This Row],[Price2]],2)</f>
        <v>335.8</v>
      </c>
      <c r="I561" s="32">
        <v>335</v>
      </c>
      <c r="J561" s="29" t="s">
        <v>40</v>
      </c>
      <c r="K561" s="29" t="s">
        <v>261</v>
      </c>
      <c r="L561" s="30">
        <v>335.8</v>
      </c>
      <c r="W561" s="24"/>
    </row>
    <row r="562" spans="2:23">
      <c r="B562" s="29" t="s">
        <v>52</v>
      </c>
      <c r="C562" s="29" t="s">
        <v>256</v>
      </c>
      <c r="D562" s="29" t="s">
        <v>38</v>
      </c>
      <c r="E562" s="29" t="s">
        <v>39</v>
      </c>
      <c r="F562" s="29" t="s">
        <v>34</v>
      </c>
      <c r="G562" s="29" t="s">
        <v>37</v>
      </c>
      <c r="H562" s="29">
        <f>ROUND(Fills_Weekly[[#This Row],[Price2]],2)</f>
        <v>335.4</v>
      </c>
      <c r="I562" s="32">
        <v>135</v>
      </c>
      <c r="J562" s="29" t="s">
        <v>40</v>
      </c>
      <c r="K562" s="29" t="s">
        <v>259</v>
      </c>
      <c r="L562" s="30">
        <v>335.4</v>
      </c>
      <c r="W562" s="24"/>
    </row>
    <row r="563" spans="2:23">
      <c r="B563" s="29" t="s">
        <v>52</v>
      </c>
      <c r="C563" s="29" t="s">
        <v>256</v>
      </c>
      <c r="D563" s="29" t="s">
        <v>38</v>
      </c>
      <c r="E563" s="29" t="s">
        <v>39</v>
      </c>
      <c r="F563" s="29" t="s">
        <v>34</v>
      </c>
      <c r="G563" s="29" t="s">
        <v>37</v>
      </c>
      <c r="H563" s="29">
        <f>ROUND(Fills_Weekly[[#This Row],[Price2]],2)</f>
        <v>335.4</v>
      </c>
      <c r="I563" s="32">
        <v>79</v>
      </c>
      <c r="J563" s="29" t="s">
        <v>40</v>
      </c>
      <c r="K563" s="29" t="s">
        <v>258</v>
      </c>
      <c r="L563" s="30">
        <v>335.4</v>
      </c>
      <c r="W563" s="24"/>
    </row>
    <row r="564" spans="2:23">
      <c r="B564" s="29" t="s">
        <v>52</v>
      </c>
      <c r="C564" s="29" t="s">
        <v>256</v>
      </c>
      <c r="D564" s="29" t="s">
        <v>38</v>
      </c>
      <c r="E564" s="29" t="s">
        <v>39</v>
      </c>
      <c r="F564" s="29" t="s">
        <v>34</v>
      </c>
      <c r="G564" s="29" t="s">
        <v>37</v>
      </c>
      <c r="H564" s="29">
        <f>ROUND(Fills_Weekly[[#This Row],[Price2]],2)</f>
        <v>335.6</v>
      </c>
      <c r="I564" s="32">
        <v>66</v>
      </c>
      <c r="J564" s="29" t="s">
        <v>40</v>
      </c>
      <c r="K564" s="29" t="s">
        <v>257</v>
      </c>
      <c r="L564" s="30">
        <v>335.6</v>
      </c>
      <c r="W564" s="24"/>
    </row>
    <row r="565" spans="2:23">
      <c r="B565" s="29" t="s">
        <v>52</v>
      </c>
      <c r="C565" s="29" t="s">
        <v>254</v>
      </c>
      <c r="D565" s="29" t="s">
        <v>38</v>
      </c>
      <c r="E565" s="29" t="s">
        <v>39</v>
      </c>
      <c r="F565" s="29" t="s">
        <v>34</v>
      </c>
      <c r="G565" s="29" t="s">
        <v>37</v>
      </c>
      <c r="H565" s="29">
        <f>ROUND(Fills_Weekly[[#This Row],[Price2]],2)</f>
        <v>335.6</v>
      </c>
      <c r="I565" s="32">
        <v>173</v>
      </c>
      <c r="J565" s="29" t="s">
        <v>40</v>
      </c>
      <c r="K565" s="29" t="s">
        <v>255</v>
      </c>
      <c r="L565" s="30">
        <v>335.6</v>
      </c>
      <c r="W565" s="24"/>
    </row>
    <row r="566" spans="2:23">
      <c r="B566" s="29" t="s">
        <v>52</v>
      </c>
      <c r="C566" s="29" t="s">
        <v>252</v>
      </c>
      <c r="D566" s="29" t="s">
        <v>38</v>
      </c>
      <c r="E566" s="29" t="s">
        <v>39</v>
      </c>
      <c r="F566" s="29" t="s">
        <v>34</v>
      </c>
      <c r="G566" s="29" t="s">
        <v>37</v>
      </c>
      <c r="H566" s="29">
        <f>ROUND(Fills_Weekly[[#This Row],[Price2]],2)</f>
        <v>335.6</v>
      </c>
      <c r="I566" s="32">
        <v>21</v>
      </c>
      <c r="J566" s="29" t="s">
        <v>40</v>
      </c>
      <c r="K566" s="29" t="s">
        <v>253</v>
      </c>
      <c r="L566" s="30">
        <v>335.6</v>
      </c>
      <c r="W566" s="24"/>
    </row>
    <row r="567" spans="2:23">
      <c r="B567" s="29" t="s">
        <v>52</v>
      </c>
      <c r="C567" s="29" t="s">
        <v>249</v>
      </c>
      <c r="D567" s="29" t="s">
        <v>38</v>
      </c>
      <c r="E567" s="29" t="s">
        <v>39</v>
      </c>
      <c r="F567" s="29" t="s">
        <v>34</v>
      </c>
      <c r="G567" s="29" t="s">
        <v>37</v>
      </c>
      <c r="H567" s="29">
        <f>ROUND(Fills_Weekly[[#This Row],[Price2]],2)</f>
        <v>335.8</v>
      </c>
      <c r="I567" s="32">
        <v>32</v>
      </c>
      <c r="J567" s="29" t="s">
        <v>40</v>
      </c>
      <c r="K567" s="29" t="s">
        <v>251</v>
      </c>
      <c r="L567" s="30">
        <v>335.8</v>
      </c>
      <c r="W567" s="24"/>
    </row>
    <row r="568" spans="2:23">
      <c r="B568" s="29" t="s">
        <v>52</v>
      </c>
      <c r="C568" s="29" t="s">
        <v>249</v>
      </c>
      <c r="D568" s="29" t="s">
        <v>38</v>
      </c>
      <c r="E568" s="29" t="s">
        <v>39</v>
      </c>
      <c r="F568" s="29" t="s">
        <v>34</v>
      </c>
      <c r="G568" s="29" t="s">
        <v>37</v>
      </c>
      <c r="H568" s="29">
        <f>ROUND(Fills_Weekly[[#This Row],[Price2]],2)</f>
        <v>335.8</v>
      </c>
      <c r="I568" s="32">
        <v>67</v>
      </c>
      <c r="J568" s="29" t="s">
        <v>40</v>
      </c>
      <c r="K568" s="29" t="s">
        <v>250</v>
      </c>
      <c r="L568" s="30">
        <v>335.8</v>
      </c>
      <c r="W568" s="24"/>
    </row>
    <row r="569" spans="2:23">
      <c r="B569" s="29" t="s">
        <v>52</v>
      </c>
      <c r="C569" s="29" t="s">
        <v>247</v>
      </c>
      <c r="D569" s="29" t="s">
        <v>38</v>
      </c>
      <c r="E569" s="29" t="s">
        <v>39</v>
      </c>
      <c r="F569" s="29" t="s">
        <v>34</v>
      </c>
      <c r="G569" s="29" t="s">
        <v>37</v>
      </c>
      <c r="H569" s="29">
        <f>ROUND(Fills_Weekly[[#This Row],[Price2]],2)</f>
        <v>335.4</v>
      </c>
      <c r="I569" s="32">
        <v>123</v>
      </c>
      <c r="J569" s="29" t="s">
        <v>40</v>
      </c>
      <c r="K569" s="29" t="s">
        <v>248</v>
      </c>
      <c r="L569" s="30">
        <v>335.4</v>
      </c>
      <c r="W569" s="24"/>
    </row>
    <row r="570" spans="2:23">
      <c r="B570" s="29" t="s">
        <v>52</v>
      </c>
      <c r="C570" s="29" t="s">
        <v>245</v>
      </c>
      <c r="D570" s="29" t="s">
        <v>38</v>
      </c>
      <c r="E570" s="29" t="s">
        <v>39</v>
      </c>
      <c r="F570" s="29" t="s">
        <v>34</v>
      </c>
      <c r="G570" s="29" t="s">
        <v>37</v>
      </c>
      <c r="H570" s="29">
        <f>ROUND(Fills_Weekly[[#This Row],[Price2]],2)</f>
        <v>335.6</v>
      </c>
      <c r="I570" s="32">
        <v>100</v>
      </c>
      <c r="J570" s="29" t="s">
        <v>40</v>
      </c>
      <c r="K570" s="29" t="s">
        <v>246</v>
      </c>
      <c r="L570" s="30">
        <v>335.6</v>
      </c>
      <c r="W570" s="24"/>
    </row>
    <row r="571" spans="2:23">
      <c r="B571" s="29" t="s">
        <v>52</v>
      </c>
      <c r="C571" s="29" t="s">
        <v>243</v>
      </c>
      <c r="D571" s="29" t="s">
        <v>38</v>
      </c>
      <c r="E571" s="29" t="s">
        <v>39</v>
      </c>
      <c r="F571" s="29" t="s">
        <v>34</v>
      </c>
      <c r="G571" s="29" t="s">
        <v>37</v>
      </c>
      <c r="H571" s="29">
        <f>ROUND(Fills_Weekly[[#This Row],[Price2]],2)</f>
        <v>335</v>
      </c>
      <c r="I571" s="32">
        <v>62</v>
      </c>
      <c r="J571" s="29" t="s">
        <v>40</v>
      </c>
      <c r="K571" s="29" t="s">
        <v>244</v>
      </c>
      <c r="L571" s="30">
        <v>335</v>
      </c>
      <c r="W571" s="24"/>
    </row>
    <row r="572" spans="2:23">
      <c r="B572" s="29" t="s">
        <v>52</v>
      </c>
      <c r="C572" s="29" t="s">
        <v>241</v>
      </c>
      <c r="D572" s="29" t="s">
        <v>38</v>
      </c>
      <c r="E572" s="29" t="s">
        <v>39</v>
      </c>
      <c r="F572" s="29" t="s">
        <v>34</v>
      </c>
      <c r="G572" s="29" t="s">
        <v>37</v>
      </c>
      <c r="H572" s="29">
        <f>ROUND(Fills_Weekly[[#This Row],[Price2]],2)</f>
        <v>335.4</v>
      </c>
      <c r="I572" s="32">
        <v>339</v>
      </c>
      <c r="J572" s="29" t="s">
        <v>40</v>
      </c>
      <c r="K572" s="29" t="s">
        <v>242</v>
      </c>
      <c r="L572" s="30">
        <v>335.4</v>
      </c>
      <c r="W572" s="24"/>
    </row>
    <row r="573" spans="2:23">
      <c r="B573" s="29" t="s">
        <v>52</v>
      </c>
      <c r="C573" s="29" t="s">
        <v>239</v>
      </c>
      <c r="D573" s="29" t="s">
        <v>38</v>
      </c>
      <c r="E573" s="29" t="s">
        <v>39</v>
      </c>
      <c r="F573" s="29" t="s">
        <v>34</v>
      </c>
      <c r="G573" s="29" t="s">
        <v>37</v>
      </c>
      <c r="H573" s="29">
        <f>ROUND(Fills_Weekly[[#This Row],[Price2]],2)</f>
        <v>335</v>
      </c>
      <c r="I573" s="32">
        <v>8</v>
      </c>
      <c r="J573" s="29" t="s">
        <v>40</v>
      </c>
      <c r="K573" s="29" t="s">
        <v>240</v>
      </c>
      <c r="L573" s="30">
        <v>335</v>
      </c>
      <c r="W573" s="24"/>
    </row>
    <row r="574" spans="2:23">
      <c r="B574" s="29" t="s">
        <v>52</v>
      </c>
      <c r="C574" s="29" t="s">
        <v>236</v>
      </c>
      <c r="D574" s="29" t="s">
        <v>38</v>
      </c>
      <c r="E574" s="29" t="s">
        <v>39</v>
      </c>
      <c r="F574" s="29" t="s">
        <v>34</v>
      </c>
      <c r="G574" s="29" t="s">
        <v>37</v>
      </c>
      <c r="H574" s="29">
        <f>ROUND(Fills_Weekly[[#This Row],[Price2]],2)</f>
        <v>335</v>
      </c>
      <c r="I574" s="32">
        <v>59</v>
      </c>
      <c r="J574" s="29" t="s">
        <v>40</v>
      </c>
      <c r="K574" s="29" t="s">
        <v>238</v>
      </c>
      <c r="L574" s="30">
        <v>335</v>
      </c>
      <c r="W574" s="24"/>
    </row>
    <row r="575" spans="2:23">
      <c r="B575" s="29" t="s">
        <v>52</v>
      </c>
      <c r="C575" s="29" t="s">
        <v>236</v>
      </c>
      <c r="D575" s="29" t="s">
        <v>38</v>
      </c>
      <c r="E575" s="29" t="s">
        <v>39</v>
      </c>
      <c r="F575" s="29" t="s">
        <v>34</v>
      </c>
      <c r="G575" s="29" t="s">
        <v>37</v>
      </c>
      <c r="H575" s="29">
        <f>ROUND(Fills_Weekly[[#This Row],[Price2]],2)</f>
        <v>335</v>
      </c>
      <c r="I575" s="32">
        <v>7</v>
      </c>
      <c r="J575" s="29" t="s">
        <v>40</v>
      </c>
      <c r="K575" s="29" t="s">
        <v>237</v>
      </c>
      <c r="L575" s="30">
        <v>335</v>
      </c>
      <c r="W575" s="24"/>
    </row>
    <row r="576" spans="2:23">
      <c r="B576" s="29" t="s">
        <v>52</v>
      </c>
      <c r="C576" s="29" t="s">
        <v>234</v>
      </c>
      <c r="D576" s="29" t="s">
        <v>38</v>
      </c>
      <c r="E576" s="29" t="s">
        <v>39</v>
      </c>
      <c r="F576" s="29" t="s">
        <v>34</v>
      </c>
      <c r="G576" s="29" t="s">
        <v>37</v>
      </c>
      <c r="H576" s="29">
        <f>ROUND(Fills_Weekly[[#This Row],[Price2]],2)</f>
        <v>335.4</v>
      </c>
      <c r="I576" s="32">
        <v>348</v>
      </c>
      <c r="J576" s="29" t="s">
        <v>40</v>
      </c>
      <c r="K576" s="29" t="s">
        <v>235</v>
      </c>
      <c r="L576" s="30">
        <v>335.4</v>
      </c>
      <c r="W576" s="24"/>
    </row>
    <row r="577" spans="2:23">
      <c r="B577" s="29" t="s">
        <v>52</v>
      </c>
      <c r="C577" s="29" t="s">
        <v>230</v>
      </c>
      <c r="D577" s="29" t="s">
        <v>38</v>
      </c>
      <c r="E577" s="29" t="s">
        <v>39</v>
      </c>
      <c r="F577" s="29" t="s">
        <v>34</v>
      </c>
      <c r="G577" s="29" t="s">
        <v>37</v>
      </c>
      <c r="H577" s="29">
        <f>ROUND(Fills_Weekly[[#This Row],[Price2]],2)</f>
        <v>335.6</v>
      </c>
      <c r="I577" s="32">
        <v>18</v>
      </c>
      <c r="J577" s="29" t="s">
        <v>40</v>
      </c>
      <c r="K577" s="29" t="s">
        <v>233</v>
      </c>
      <c r="L577" s="30">
        <v>335.6</v>
      </c>
      <c r="W577" s="24"/>
    </row>
    <row r="578" spans="2:23">
      <c r="B578" s="29" t="s">
        <v>52</v>
      </c>
      <c r="C578" s="29" t="s">
        <v>230</v>
      </c>
      <c r="D578" s="29" t="s">
        <v>38</v>
      </c>
      <c r="E578" s="29" t="s">
        <v>39</v>
      </c>
      <c r="F578" s="29" t="s">
        <v>34</v>
      </c>
      <c r="G578" s="29" t="s">
        <v>37</v>
      </c>
      <c r="H578" s="29">
        <f>ROUND(Fills_Weekly[[#This Row],[Price2]],2)</f>
        <v>335.6</v>
      </c>
      <c r="I578" s="32">
        <v>40</v>
      </c>
      <c r="J578" s="29" t="s">
        <v>40</v>
      </c>
      <c r="K578" s="29" t="s">
        <v>232</v>
      </c>
      <c r="L578" s="30">
        <v>335.6</v>
      </c>
      <c r="W578" s="24"/>
    </row>
    <row r="579" spans="2:23">
      <c r="B579" s="29" t="s">
        <v>52</v>
      </c>
      <c r="C579" s="29" t="s">
        <v>230</v>
      </c>
      <c r="D579" s="29" t="s">
        <v>38</v>
      </c>
      <c r="E579" s="29" t="s">
        <v>39</v>
      </c>
      <c r="F579" s="29" t="s">
        <v>34</v>
      </c>
      <c r="G579" s="29" t="s">
        <v>37</v>
      </c>
      <c r="H579" s="29">
        <f>ROUND(Fills_Weekly[[#This Row],[Price2]],2)</f>
        <v>335.6</v>
      </c>
      <c r="I579" s="32">
        <v>8</v>
      </c>
      <c r="J579" s="29" t="s">
        <v>40</v>
      </c>
      <c r="K579" s="29" t="s">
        <v>231</v>
      </c>
      <c r="L579" s="30">
        <v>335.6</v>
      </c>
      <c r="W579" s="24"/>
    </row>
    <row r="580" spans="2:23">
      <c r="B580" s="29" t="s">
        <v>52</v>
      </c>
      <c r="C580" s="29" t="s">
        <v>228</v>
      </c>
      <c r="D580" s="29" t="s">
        <v>38</v>
      </c>
      <c r="E580" s="29" t="s">
        <v>39</v>
      </c>
      <c r="F580" s="29" t="s">
        <v>34</v>
      </c>
      <c r="G580" s="29" t="s">
        <v>37</v>
      </c>
      <c r="H580" s="29">
        <f>ROUND(Fills_Weekly[[#This Row],[Price2]],2)</f>
        <v>334.8</v>
      </c>
      <c r="I580" s="32">
        <v>73</v>
      </c>
      <c r="J580" s="29" t="s">
        <v>40</v>
      </c>
      <c r="K580" s="29" t="s">
        <v>229</v>
      </c>
      <c r="L580" s="30">
        <v>334.8</v>
      </c>
      <c r="W580" s="24"/>
    </row>
    <row r="581" spans="2:23">
      <c r="B581" s="29" t="s">
        <v>52</v>
      </c>
      <c r="C581" s="29" t="s">
        <v>225</v>
      </c>
      <c r="D581" s="29" t="s">
        <v>38</v>
      </c>
      <c r="E581" s="29" t="s">
        <v>39</v>
      </c>
      <c r="F581" s="29" t="s">
        <v>34</v>
      </c>
      <c r="G581" s="29" t="s">
        <v>37</v>
      </c>
      <c r="H581" s="29">
        <f>ROUND(Fills_Weekly[[#This Row],[Price2]],2)</f>
        <v>335.2</v>
      </c>
      <c r="I581" s="32">
        <v>88</v>
      </c>
      <c r="J581" s="29" t="s">
        <v>40</v>
      </c>
      <c r="K581" s="29" t="s">
        <v>227</v>
      </c>
      <c r="L581" s="30">
        <v>335.2</v>
      </c>
      <c r="W581" s="24"/>
    </row>
    <row r="582" spans="2:23">
      <c r="B582" s="29" t="s">
        <v>52</v>
      </c>
      <c r="C582" s="29" t="s">
        <v>225</v>
      </c>
      <c r="D582" s="29" t="s">
        <v>38</v>
      </c>
      <c r="E582" s="29" t="s">
        <v>39</v>
      </c>
      <c r="F582" s="29" t="s">
        <v>34</v>
      </c>
      <c r="G582" s="29" t="s">
        <v>37</v>
      </c>
      <c r="H582" s="29">
        <f>ROUND(Fills_Weekly[[#This Row],[Price2]],2)</f>
        <v>335.2</v>
      </c>
      <c r="I582" s="32">
        <v>37</v>
      </c>
      <c r="J582" s="29" t="s">
        <v>40</v>
      </c>
      <c r="K582" s="29" t="s">
        <v>226</v>
      </c>
      <c r="L582" s="30">
        <v>335.2</v>
      </c>
      <c r="W582" s="24"/>
    </row>
    <row r="583" spans="2:23">
      <c r="B583" s="29" t="s">
        <v>52</v>
      </c>
      <c r="C583" s="29" t="s">
        <v>223</v>
      </c>
      <c r="D583" s="29" t="s">
        <v>38</v>
      </c>
      <c r="E583" s="29" t="s">
        <v>39</v>
      </c>
      <c r="F583" s="29" t="s">
        <v>34</v>
      </c>
      <c r="G583" s="29" t="s">
        <v>37</v>
      </c>
      <c r="H583" s="29">
        <f>ROUND(Fills_Weekly[[#This Row],[Price2]],2)</f>
        <v>335.4</v>
      </c>
      <c r="I583" s="32">
        <v>300</v>
      </c>
      <c r="J583" s="29" t="s">
        <v>40</v>
      </c>
      <c r="K583" s="29" t="s">
        <v>224</v>
      </c>
      <c r="L583" s="30">
        <v>335.4</v>
      </c>
      <c r="W583" s="24"/>
    </row>
    <row r="584" spans="2:23">
      <c r="B584" s="29" t="s">
        <v>52</v>
      </c>
      <c r="C584" s="29" t="s">
        <v>221</v>
      </c>
      <c r="D584" s="29" t="s">
        <v>38</v>
      </c>
      <c r="E584" s="29" t="s">
        <v>39</v>
      </c>
      <c r="F584" s="29" t="s">
        <v>34</v>
      </c>
      <c r="G584" s="29" t="s">
        <v>37</v>
      </c>
      <c r="H584" s="29">
        <f>ROUND(Fills_Weekly[[#This Row],[Price2]],2)</f>
        <v>335.8</v>
      </c>
      <c r="I584" s="32">
        <v>351</v>
      </c>
      <c r="J584" s="29" t="s">
        <v>40</v>
      </c>
      <c r="K584" s="29" t="s">
        <v>222</v>
      </c>
      <c r="L584" s="30">
        <v>335.8</v>
      </c>
      <c r="W584" s="24"/>
    </row>
    <row r="585" spans="2:23">
      <c r="B585" s="29" t="s">
        <v>52</v>
      </c>
      <c r="C585" s="29" t="s">
        <v>219</v>
      </c>
      <c r="D585" s="29" t="s">
        <v>38</v>
      </c>
      <c r="E585" s="29" t="s">
        <v>39</v>
      </c>
      <c r="F585" s="29" t="s">
        <v>34</v>
      </c>
      <c r="G585" s="29" t="s">
        <v>37</v>
      </c>
      <c r="H585" s="29">
        <f>ROUND(Fills_Weekly[[#This Row],[Price2]],2)</f>
        <v>334.2</v>
      </c>
      <c r="I585" s="32">
        <v>330</v>
      </c>
      <c r="J585" s="29" t="s">
        <v>40</v>
      </c>
      <c r="K585" s="29" t="s">
        <v>220</v>
      </c>
      <c r="L585" s="30">
        <v>334.2</v>
      </c>
      <c r="W585" s="24"/>
    </row>
    <row r="586" spans="2:23">
      <c r="B586" s="29" t="s">
        <v>52</v>
      </c>
      <c r="C586" s="29" t="s">
        <v>217</v>
      </c>
      <c r="D586" s="29" t="s">
        <v>38</v>
      </c>
      <c r="E586" s="29" t="s">
        <v>39</v>
      </c>
      <c r="F586" s="29" t="s">
        <v>34</v>
      </c>
      <c r="G586" s="29" t="s">
        <v>37</v>
      </c>
      <c r="H586" s="29">
        <f>ROUND(Fills_Weekly[[#This Row],[Price2]],2)</f>
        <v>334.4</v>
      </c>
      <c r="I586" s="32">
        <v>118</v>
      </c>
      <c r="J586" s="29" t="s">
        <v>40</v>
      </c>
      <c r="K586" s="29" t="s">
        <v>218</v>
      </c>
      <c r="L586" s="30">
        <v>334.4</v>
      </c>
      <c r="W586" s="24"/>
    </row>
    <row r="587" spans="2:23">
      <c r="B587" s="29" t="s">
        <v>52</v>
      </c>
      <c r="C587" s="29" t="s">
        <v>215</v>
      </c>
      <c r="D587" s="29" t="s">
        <v>38</v>
      </c>
      <c r="E587" s="29" t="s">
        <v>39</v>
      </c>
      <c r="F587" s="29" t="s">
        <v>34</v>
      </c>
      <c r="G587" s="29" t="s">
        <v>37</v>
      </c>
      <c r="H587" s="29">
        <f>ROUND(Fills_Weekly[[#This Row],[Price2]],2)</f>
        <v>334.4</v>
      </c>
      <c r="I587" s="32">
        <v>50</v>
      </c>
      <c r="J587" s="29" t="s">
        <v>40</v>
      </c>
      <c r="K587" s="29" t="s">
        <v>216</v>
      </c>
      <c r="L587" s="30">
        <v>334.4</v>
      </c>
      <c r="W587" s="24"/>
    </row>
    <row r="588" spans="2:23">
      <c r="B588" s="29" t="s">
        <v>52</v>
      </c>
      <c r="C588" s="29" t="s">
        <v>213</v>
      </c>
      <c r="D588" s="29" t="s">
        <v>38</v>
      </c>
      <c r="E588" s="29" t="s">
        <v>39</v>
      </c>
      <c r="F588" s="29" t="s">
        <v>34</v>
      </c>
      <c r="G588" s="29" t="s">
        <v>37</v>
      </c>
      <c r="H588" s="29">
        <f>ROUND(Fills_Weekly[[#This Row],[Price2]],2)</f>
        <v>334</v>
      </c>
      <c r="I588" s="32">
        <v>70</v>
      </c>
      <c r="J588" s="29" t="s">
        <v>40</v>
      </c>
      <c r="K588" s="29" t="s">
        <v>214</v>
      </c>
      <c r="L588" s="30">
        <v>334</v>
      </c>
      <c r="W588" s="24"/>
    </row>
    <row r="589" spans="2:23">
      <c r="B589" s="29" t="s">
        <v>52</v>
      </c>
      <c r="C589" s="29" t="s">
        <v>211</v>
      </c>
      <c r="D589" s="29" t="s">
        <v>38</v>
      </c>
      <c r="E589" s="29" t="s">
        <v>39</v>
      </c>
      <c r="F589" s="29" t="s">
        <v>34</v>
      </c>
      <c r="G589" s="29" t="s">
        <v>37</v>
      </c>
      <c r="H589" s="29">
        <f>ROUND(Fills_Weekly[[#This Row],[Price2]],2)</f>
        <v>334.2</v>
      </c>
      <c r="I589" s="32">
        <v>219</v>
      </c>
      <c r="J589" s="29" t="s">
        <v>40</v>
      </c>
      <c r="K589" s="29" t="s">
        <v>212</v>
      </c>
      <c r="L589" s="30">
        <v>334.2</v>
      </c>
      <c r="W589" s="24"/>
    </row>
    <row r="590" spans="2:23">
      <c r="B590" s="29" t="s">
        <v>52</v>
      </c>
      <c r="C590" s="29" t="s">
        <v>207</v>
      </c>
      <c r="D590" s="29" t="s">
        <v>38</v>
      </c>
      <c r="E590" s="29" t="s">
        <v>39</v>
      </c>
      <c r="F590" s="29" t="s">
        <v>34</v>
      </c>
      <c r="G590" s="29" t="s">
        <v>37</v>
      </c>
      <c r="H590" s="29">
        <f>ROUND(Fills_Weekly[[#This Row],[Price2]],2)</f>
        <v>334.6</v>
      </c>
      <c r="I590" s="32">
        <v>7</v>
      </c>
      <c r="J590" s="29" t="s">
        <v>40</v>
      </c>
      <c r="K590" s="29" t="s">
        <v>210</v>
      </c>
      <c r="L590" s="30">
        <v>334.6</v>
      </c>
      <c r="W590" s="24"/>
    </row>
    <row r="591" spans="2:23">
      <c r="B591" s="29" t="s">
        <v>52</v>
      </c>
      <c r="C591" s="29" t="s">
        <v>207</v>
      </c>
      <c r="D591" s="29" t="s">
        <v>38</v>
      </c>
      <c r="E591" s="29" t="s">
        <v>39</v>
      </c>
      <c r="F591" s="29" t="s">
        <v>34</v>
      </c>
      <c r="G591" s="29" t="s">
        <v>37</v>
      </c>
      <c r="H591" s="29">
        <f>ROUND(Fills_Weekly[[#This Row],[Price2]],2)</f>
        <v>334.6</v>
      </c>
      <c r="I591" s="32">
        <v>83</v>
      </c>
      <c r="J591" s="29" t="s">
        <v>40</v>
      </c>
      <c r="K591" s="29" t="s">
        <v>209</v>
      </c>
      <c r="L591" s="30">
        <v>334.6</v>
      </c>
      <c r="W591" s="24"/>
    </row>
    <row r="592" spans="2:23">
      <c r="B592" s="29" t="s">
        <v>52</v>
      </c>
      <c r="C592" s="29" t="s">
        <v>207</v>
      </c>
      <c r="D592" s="29" t="s">
        <v>38</v>
      </c>
      <c r="E592" s="29" t="s">
        <v>39</v>
      </c>
      <c r="F592" s="29" t="s">
        <v>34</v>
      </c>
      <c r="G592" s="29" t="s">
        <v>37</v>
      </c>
      <c r="H592" s="29">
        <f>ROUND(Fills_Weekly[[#This Row],[Price2]],2)</f>
        <v>334.6</v>
      </c>
      <c r="I592" s="32">
        <v>224</v>
      </c>
      <c r="J592" s="29" t="s">
        <v>40</v>
      </c>
      <c r="K592" s="29" t="s">
        <v>208</v>
      </c>
      <c r="L592" s="30">
        <v>334.6</v>
      </c>
      <c r="W592" s="24"/>
    </row>
    <row r="593" spans="2:23">
      <c r="B593" s="29" t="s">
        <v>52</v>
      </c>
      <c r="C593" s="29" t="s">
        <v>205</v>
      </c>
      <c r="D593" s="29" t="s">
        <v>38</v>
      </c>
      <c r="E593" s="29" t="s">
        <v>39</v>
      </c>
      <c r="F593" s="29" t="s">
        <v>34</v>
      </c>
      <c r="G593" s="29" t="s">
        <v>37</v>
      </c>
      <c r="H593" s="29">
        <f>ROUND(Fills_Weekly[[#This Row],[Price2]],2)</f>
        <v>334.2</v>
      </c>
      <c r="I593" s="32">
        <v>110</v>
      </c>
      <c r="J593" s="29" t="s">
        <v>40</v>
      </c>
      <c r="K593" s="29" t="s">
        <v>206</v>
      </c>
      <c r="L593" s="30">
        <v>334.2</v>
      </c>
      <c r="W593" s="24"/>
    </row>
    <row r="594" spans="2:23">
      <c r="B594" s="29" t="s">
        <v>52</v>
      </c>
      <c r="C594" s="29" t="s">
        <v>203</v>
      </c>
      <c r="D594" s="29" t="s">
        <v>38</v>
      </c>
      <c r="E594" s="29" t="s">
        <v>39</v>
      </c>
      <c r="F594" s="29" t="s">
        <v>34</v>
      </c>
      <c r="G594" s="29" t="s">
        <v>37</v>
      </c>
      <c r="H594" s="29">
        <f>ROUND(Fills_Weekly[[#This Row],[Price2]],2)</f>
        <v>334.2</v>
      </c>
      <c r="I594" s="32">
        <v>3</v>
      </c>
      <c r="J594" s="29" t="s">
        <v>40</v>
      </c>
      <c r="K594" s="29" t="s">
        <v>204</v>
      </c>
      <c r="L594" s="30">
        <v>334.2</v>
      </c>
      <c r="W594" s="24"/>
    </row>
    <row r="595" spans="2:23">
      <c r="B595" s="29" t="s">
        <v>52</v>
      </c>
      <c r="C595" s="29" t="s">
        <v>200</v>
      </c>
      <c r="D595" s="29" t="s">
        <v>38</v>
      </c>
      <c r="E595" s="29" t="s">
        <v>39</v>
      </c>
      <c r="F595" s="29" t="s">
        <v>34</v>
      </c>
      <c r="G595" s="29" t="s">
        <v>37</v>
      </c>
      <c r="H595" s="29">
        <f>ROUND(Fills_Weekly[[#This Row],[Price2]],2)</f>
        <v>334.6</v>
      </c>
      <c r="I595" s="32">
        <v>25</v>
      </c>
      <c r="J595" s="29" t="s">
        <v>40</v>
      </c>
      <c r="K595" s="29" t="s">
        <v>202</v>
      </c>
      <c r="L595" s="30">
        <v>334.6</v>
      </c>
      <c r="W595" s="24"/>
    </row>
    <row r="596" spans="2:23">
      <c r="B596" s="29" t="s">
        <v>52</v>
      </c>
      <c r="C596" s="29" t="s">
        <v>200</v>
      </c>
      <c r="D596" s="29" t="s">
        <v>38</v>
      </c>
      <c r="E596" s="29" t="s">
        <v>39</v>
      </c>
      <c r="F596" s="29" t="s">
        <v>34</v>
      </c>
      <c r="G596" s="29" t="s">
        <v>37</v>
      </c>
      <c r="H596" s="29">
        <f>ROUND(Fills_Weekly[[#This Row],[Price2]],2)</f>
        <v>334.6</v>
      </c>
      <c r="I596" s="32">
        <v>36</v>
      </c>
      <c r="J596" s="29" t="s">
        <v>40</v>
      </c>
      <c r="K596" s="29" t="s">
        <v>201</v>
      </c>
      <c r="L596" s="30">
        <v>334.6</v>
      </c>
      <c r="W596" s="24"/>
    </row>
    <row r="597" spans="2:23">
      <c r="B597" s="29" t="s">
        <v>52</v>
      </c>
      <c r="C597" s="29" t="s">
        <v>198</v>
      </c>
      <c r="D597" s="29" t="s">
        <v>38</v>
      </c>
      <c r="E597" s="29" t="s">
        <v>39</v>
      </c>
      <c r="F597" s="29" t="s">
        <v>34</v>
      </c>
      <c r="G597" s="29" t="s">
        <v>37</v>
      </c>
      <c r="H597" s="29">
        <f>ROUND(Fills_Weekly[[#This Row],[Price2]],2)</f>
        <v>334.8</v>
      </c>
      <c r="I597" s="32">
        <v>114</v>
      </c>
      <c r="J597" s="29" t="s">
        <v>40</v>
      </c>
      <c r="K597" s="29" t="s">
        <v>199</v>
      </c>
      <c r="L597" s="30">
        <v>334.8</v>
      </c>
      <c r="W597" s="24"/>
    </row>
    <row r="598" spans="2:23">
      <c r="B598" s="29" t="s">
        <v>52</v>
      </c>
      <c r="C598" s="29" t="s">
        <v>196</v>
      </c>
      <c r="D598" s="29" t="s">
        <v>38</v>
      </c>
      <c r="E598" s="29" t="s">
        <v>39</v>
      </c>
      <c r="F598" s="29" t="s">
        <v>34</v>
      </c>
      <c r="G598" s="29" t="s">
        <v>37</v>
      </c>
      <c r="H598" s="29">
        <f>ROUND(Fills_Weekly[[#This Row],[Price2]],2)</f>
        <v>335</v>
      </c>
      <c r="I598" s="32">
        <v>122</v>
      </c>
      <c r="J598" s="29" t="s">
        <v>40</v>
      </c>
      <c r="K598" s="29" t="s">
        <v>197</v>
      </c>
      <c r="L598" s="30">
        <v>335</v>
      </c>
      <c r="W598" s="24"/>
    </row>
    <row r="599" spans="2:23">
      <c r="B599" s="29" t="s">
        <v>52</v>
      </c>
      <c r="C599" s="29" t="s">
        <v>45</v>
      </c>
      <c r="D599" s="29" t="s">
        <v>38</v>
      </c>
      <c r="E599" s="29" t="s">
        <v>39</v>
      </c>
      <c r="F599" s="29" t="s">
        <v>34</v>
      </c>
      <c r="G599" s="29" t="s">
        <v>37</v>
      </c>
      <c r="H599" s="29">
        <f>ROUND(Fills_Weekly[[#This Row],[Price2]],2)</f>
        <v>335.4</v>
      </c>
      <c r="I599" s="32">
        <v>177</v>
      </c>
      <c r="J599" s="29" t="s">
        <v>40</v>
      </c>
      <c r="K599" s="29" t="s">
        <v>195</v>
      </c>
      <c r="L599" s="30">
        <v>335.4</v>
      </c>
      <c r="W599" s="24"/>
    </row>
    <row r="600" spans="2:23">
      <c r="B600" s="29" t="s">
        <v>52</v>
      </c>
      <c r="C600" s="29" t="s">
        <v>193</v>
      </c>
      <c r="D600" s="29" t="s">
        <v>38</v>
      </c>
      <c r="E600" s="29" t="s">
        <v>39</v>
      </c>
      <c r="F600" s="29" t="s">
        <v>34</v>
      </c>
      <c r="G600" s="29" t="s">
        <v>37</v>
      </c>
      <c r="H600" s="29">
        <f>ROUND(Fills_Weekly[[#This Row],[Price2]],2)</f>
        <v>335.4</v>
      </c>
      <c r="I600" s="32">
        <v>16</v>
      </c>
      <c r="J600" s="29" t="s">
        <v>40</v>
      </c>
      <c r="K600" s="29" t="s">
        <v>194</v>
      </c>
      <c r="L600" s="30">
        <v>335.4</v>
      </c>
      <c r="W600" s="24"/>
    </row>
    <row r="601" spans="2:23">
      <c r="B601" s="29" t="s">
        <v>52</v>
      </c>
      <c r="C601" s="29" t="s">
        <v>191</v>
      </c>
      <c r="D601" s="29" t="s">
        <v>38</v>
      </c>
      <c r="E601" s="29" t="s">
        <v>39</v>
      </c>
      <c r="F601" s="29" t="s">
        <v>34</v>
      </c>
      <c r="G601" s="29" t="s">
        <v>37</v>
      </c>
      <c r="H601" s="29">
        <f>ROUND(Fills_Weekly[[#This Row],[Price2]],2)</f>
        <v>335.6</v>
      </c>
      <c r="I601" s="32">
        <v>175</v>
      </c>
      <c r="J601" s="29" t="s">
        <v>40</v>
      </c>
      <c r="K601" s="29" t="s">
        <v>192</v>
      </c>
      <c r="L601" s="30">
        <v>335.6</v>
      </c>
      <c r="W601" s="24"/>
    </row>
    <row r="602" spans="2:23">
      <c r="B602" s="29" t="s">
        <v>52</v>
      </c>
      <c r="C602" s="29" t="s">
        <v>189</v>
      </c>
      <c r="D602" s="29" t="s">
        <v>38</v>
      </c>
      <c r="E602" s="29" t="s">
        <v>39</v>
      </c>
      <c r="F602" s="29" t="s">
        <v>34</v>
      </c>
      <c r="G602" s="29" t="s">
        <v>37</v>
      </c>
      <c r="H602" s="29">
        <f>ROUND(Fills_Weekly[[#This Row],[Price2]],2)</f>
        <v>336</v>
      </c>
      <c r="I602" s="32">
        <v>65</v>
      </c>
      <c r="J602" s="29" t="s">
        <v>40</v>
      </c>
      <c r="K602" s="29" t="s">
        <v>190</v>
      </c>
      <c r="L602" s="30">
        <v>336</v>
      </c>
      <c r="W602" s="24"/>
    </row>
    <row r="603" spans="2:23">
      <c r="B603" s="29" t="s">
        <v>52</v>
      </c>
      <c r="C603" s="29" t="s">
        <v>186</v>
      </c>
      <c r="D603" s="29" t="s">
        <v>38</v>
      </c>
      <c r="E603" s="29" t="s">
        <v>39</v>
      </c>
      <c r="F603" s="29" t="s">
        <v>34</v>
      </c>
      <c r="G603" s="29" t="s">
        <v>37</v>
      </c>
      <c r="H603" s="29">
        <f>ROUND(Fills_Weekly[[#This Row],[Price2]],2)</f>
        <v>335.8</v>
      </c>
      <c r="I603" s="32">
        <v>189</v>
      </c>
      <c r="J603" s="29" t="s">
        <v>40</v>
      </c>
      <c r="K603" s="29" t="s">
        <v>188</v>
      </c>
      <c r="L603" s="30">
        <v>335.8</v>
      </c>
      <c r="W603" s="24"/>
    </row>
    <row r="604" spans="2:23">
      <c r="B604" s="29" t="s">
        <v>52</v>
      </c>
      <c r="C604" s="29" t="s">
        <v>186</v>
      </c>
      <c r="D604" s="29" t="s">
        <v>38</v>
      </c>
      <c r="E604" s="29" t="s">
        <v>39</v>
      </c>
      <c r="F604" s="29" t="s">
        <v>34</v>
      </c>
      <c r="G604" s="29" t="s">
        <v>37</v>
      </c>
      <c r="H604" s="29">
        <f>ROUND(Fills_Weekly[[#This Row],[Price2]],2)</f>
        <v>335.8</v>
      </c>
      <c r="I604" s="32">
        <v>14</v>
      </c>
      <c r="J604" s="29" t="s">
        <v>40</v>
      </c>
      <c r="K604" s="29" t="s">
        <v>187</v>
      </c>
      <c r="L604" s="30">
        <v>335.8</v>
      </c>
      <c r="W604" s="24"/>
    </row>
    <row r="605" spans="2:23">
      <c r="B605" s="29" t="s">
        <v>52</v>
      </c>
      <c r="C605" s="29" t="s">
        <v>184</v>
      </c>
      <c r="D605" s="29" t="s">
        <v>38</v>
      </c>
      <c r="E605" s="29" t="s">
        <v>39</v>
      </c>
      <c r="F605" s="29" t="s">
        <v>34</v>
      </c>
      <c r="G605" s="29" t="s">
        <v>37</v>
      </c>
      <c r="H605" s="29">
        <f>ROUND(Fills_Weekly[[#This Row],[Price2]],2)</f>
        <v>336</v>
      </c>
      <c r="I605" s="32">
        <v>69</v>
      </c>
      <c r="J605" s="29" t="s">
        <v>40</v>
      </c>
      <c r="K605" s="29" t="s">
        <v>185</v>
      </c>
      <c r="L605" s="30">
        <v>336</v>
      </c>
      <c r="W605" s="24"/>
    </row>
    <row r="606" spans="2:23">
      <c r="B606" s="29" t="s">
        <v>52</v>
      </c>
      <c r="C606" s="29" t="s">
        <v>182</v>
      </c>
      <c r="D606" s="29" t="s">
        <v>38</v>
      </c>
      <c r="E606" s="29" t="s">
        <v>39</v>
      </c>
      <c r="F606" s="29" t="s">
        <v>34</v>
      </c>
      <c r="G606" s="29" t="s">
        <v>37</v>
      </c>
      <c r="H606" s="29">
        <f>ROUND(Fills_Weekly[[#This Row],[Price2]],2)</f>
        <v>336.2</v>
      </c>
      <c r="I606" s="32">
        <v>345</v>
      </c>
      <c r="J606" s="29" t="s">
        <v>40</v>
      </c>
      <c r="K606" s="29" t="s">
        <v>183</v>
      </c>
      <c r="L606" s="30">
        <v>336.2</v>
      </c>
      <c r="W606" s="24"/>
    </row>
    <row r="607" spans="2:23">
      <c r="B607" s="29" t="s">
        <v>52</v>
      </c>
      <c r="C607" s="29" t="s">
        <v>180</v>
      </c>
      <c r="D607" s="29" t="s">
        <v>38</v>
      </c>
      <c r="E607" s="29" t="s">
        <v>39</v>
      </c>
      <c r="F607" s="29" t="s">
        <v>34</v>
      </c>
      <c r="G607" s="29" t="s">
        <v>37</v>
      </c>
      <c r="H607" s="29">
        <f>ROUND(Fills_Weekly[[#This Row],[Price2]],2)</f>
        <v>336.2</v>
      </c>
      <c r="I607" s="32">
        <v>163</v>
      </c>
      <c r="J607" s="29" t="s">
        <v>40</v>
      </c>
      <c r="K607" s="29" t="s">
        <v>181</v>
      </c>
      <c r="L607" s="30">
        <v>336.2</v>
      </c>
      <c r="W607" s="24"/>
    </row>
    <row r="608" spans="2:23">
      <c r="B608" s="29" t="s">
        <v>52</v>
      </c>
      <c r="C608" s="29" t="s">
        <v>178</v>
      </c>
      <c r="D608" s="29" t="s">
        <v>38</v>
      </c>
      <c r="E608" s="29" t="s">
        <v>39</v>
      </c>
      <c r="F608" s="29" t="s">
        <v>34</v>
      </c>
      <c r="G608" s="29" t="s">
        <v>37</v>
      </c>
      <c r="H608" s="29">
        <f>ROUND(Fills_Weekly[[#This Row],[Price2]],2)</f>
        <v>335.2</v>
      </c>
      <c r="I608" s="32">
        <v>61</v>
      </c>
      <c r="J608" s="29" t="s">
        <v>40</v>
      </c>
      <c r="K608" s="29" t="s">
        <v>179</v>
      </c>
      <c r="L608" s="30">
        <v>335.2</v>
      </c>
      <c r="W608" s="24"/>
    </row>
    <row r="609" spans="2:23">
      <c r="B609" s="29" t="s">
        <v>52</v>
      </c>
      <c r="C609" s="29" t="s">
        <v>176</v>
      </c>
      <c r="D609" s="29" t="s">
        <v>38</v>
      </c>
      <c r="E609" s="29" t="s">
        <v>39</v>
      </c>
      <c r="F609" s="29" t="s">
        <v>34</v>
      </c>
      <c r="G609" s="29" t="s">
        <v>37</v>
      </c>
      <c r="H609" s="29">
        <f>ROUND(Fills_Weekly[[#This Row],[Price2]],2)</f>
        <v>335.6</v>
      </c>
      <c r="I609" s="32">
        <v>355</v>
      </c>
      <c r="J609" s="29" t="s">
        <v>40</v>
      </c>
      <c r="K609" s="29" t="s">
        <v>177</v>
      </c>
      <c r="L609" s="30">
        <v>335.6</v>
      </c>
      <c r="W609" s="24"/>
    </row>
    <row r="610" spans="2:23">
      <c r="B610" s="29" t="s">
        <v>52</v>
      </c>
      <c r="C610" s="29" t="s">
        <v>174</v>
      </c>
      <c r="D610" s="29" t="s">
        <v>38</v>
      </c>
      <c r="E610" s="29" t="s">
        <v>39</v>
      </c>
      <c r="F610" s="29" t="s">
        <v>34</v>
      </c>
      <c r="G610" s="29" t="s">
        <v>37</v>
      </c>
      <c r="H610" s="29">
        <f>ROUND(Fills_Weekly[[#This Row],[Price2]],2)</f>
        <v>334.6</v>
      </c>
      <c r="I610" s="32">
        <v>35</v>
      </c>
      <c r="J610" s="29" t="s">
        <v>40</v>
      </c>
      <c r="K610" s="29" t="s">
        <v>175</v>
      </c>
      <c r="L610" s="30">
        <v>334.6</v>
      </c>
      <c r="W610" s="24"/>
    </row>
    <row r="611" spans="2:23">
      <c r="B611" s="29" t="s">
        <v>52</v>
      </c>
      <c r="C611" s="29" t="s">
        <v>171</v>
      </c>
      <c r="D611" s="29" t="s">
        <v>38</v>
      </c>
      <c r="E611" s="29" t="s">
        <v>39</v>
      </c>
      <c r="F611" s="29" t="s">
        <v>34</v>
      </c>
      <c r="G611" s="29" t="s">
        <v>37</v>
      </c>
      <c r="H611" s="29">
        <f>ROUND(Fills_Weekly[[#This Row],[Price2]],2)</f>
        <v>334.6</v>
      </c>
      <c r="I611" s="32">
        <v>154</v>
      </c>
      <c r="J611" s="29" t="s">
        <v>40</v>
      </c>
      <c r="K611" s="29" t="s">
        <v>173</v>
      </c>
      <c r="L611" s="30">
        <v>334.6</v>
      </c>
      <c r="W611" s="24"/>
    </row>
    <row r="612" spans="2:23">
      <c r="B612" s="29" t="s">
        <v>52</v>
      </c>
      <c r="C612" s="29" t="s">
        <v>171</v>
      </c>
      <c r="D612" s="29" t="s">
        <v>38</v>
      </c>
      <c r="E612" s="29" t="s">
        <v>39</v>
      </c>
      <c r="F612" s="29" t="s">
        <v>34</v>
      </c>
      <c r="G612" s="29" t="s">
        <v>37</v>
      </c>
      <c r="H612" s="29">
        <f>ROUND(Fills_Weekly[[#This Row],[Price2]],2)</f>
        <v>334.6</v>
      </c>
      <c r="I612" s="32">
        <v>192</v>
      </c>
      <c r="J612" s="29" t="s">
        <v>40</v>
      </c>
      <c r="K612" s="29" t="s">
        <v>172</v>
      </c>
      <c r="L612" s="30">
        <v>334.6</v>
      </c>
      <c r="W612" s="24"/>
    </row>
    <row r="613" spans="2:23">
      <c r="B613" s="29" t="s">
        <v>52</v>
      </c>
      <c r="C613" s="29" t="s">
        <v>167</v>
      </c>
      <c r="D613" s="29" t="s">
        <v>38</v>
      </c>
      <c r="E613" s="29" t="s">
        <v>39</v>
      </c>
      <c r="F613" s="29" t="s">
        <v>34</v>
      </c>
      <c r="G613" s="29" t="s">
        <v>37</v>
      </c>
      <c r="H613" s="29">
        <f>ROUND(Fills_Weekly[[#This Row],[Price2]],2)</f>
        <v>334.4</v>
      </c>
      <c r="I613" s="32">
        <v>155</v>
      </c>
      <c r="J613" s="29" t="s">
        <v>40</v>
      </c>
      <c r="K613" s="29" t="s">
        <v>170</v>
      </c>
      <c r="L613" s="30">
        <v>334.4</v>
      </c>
      <c r="W613" s="24"/>
    </row>
    <row r="614" spans="2:23">
      <c r="B614" s="29" t="s">
        <v>52</v>
      </c>
      <c r="C614" s="29" t="s">
        <v>167</v>
      </c>
      <c r="D614" s="29" t="s">
        <v>38</v>
      </c>
      <c r="E614" s="29" t="s">
        <v>39</v>
      </c>
      <c r="F614" s="29" t="s">
        <v>34</v>
      </c>
      <c r="G614" s="29" t="s">
        <v>37</v>
      </c>
      <c r="H614" s="29">
        <f>ROUND(Fills_Weekly[[#This Row],[Price2]],2)</f>
        <v>334.4</v>
      </c>
      <c r="I614" s="32">
        <v>98</v>
      </c>
      <c r="J614" s="29" t="s">
        <v>40</v>
      </c>
      <c r="K614" s="29" t="s">
        <v>169</v>
      </c>
      <c r="L614" s="30">
        <v>334.4</v>
      </c>
      <c r="W614" s="24"/>
    </row>
    <row r="615" spans="2:23">
      <c r="B615" s="29" t="s">
        <v>52</v>
      </c>
      <c r="C615" s="29" t="s">
        <v>167</v>
      </c>
      <c r="D615" s="29" t="s">
        <v>38</v>
      </c>
      <c r="E615" s="29" t="s">
        <v>39</v>
      </c>
      <c r="F615" s="29" t="s">
        <v>34</v>
      </c>
      <c r="G615" s="29" t="s">
        <v>37</v>
      </c>
      <c r="H615" s="29">
        <f>ROUND(Fills_Weekly[[#This Row],[Price2]],2)</f>
        <v>334.4</v>
      </c>
      <c r="I615" s="32">
        <v>34</v>
      </c>
      <c r="J615" s="29" t="s">
        <v>40</v>
      </c>
      <c r="K615" s="29" t="s">
        <v>168</v>
      </c>
      <c r="L615" s="30">
        <v>334.4</v>
      </c>
      <c r="W615" s="24"/>
    </row>
    <row r="616" spans="2:23">
      <c r="B616" s="29" t="s">
        <v>52</v>
      </c>
      <c r="C616" s="29" t="s">
        <v>164</v>
      </c>
      <c r="D616" s="29" t="s">
        <v>38</v>
      </c>
      <c r="E616" s="29" t="s">
        <v>39</v>
      </c>
      <c r="F616" s="29" t="s">
        <v>34</v>
      </c>
      <c r="G616" s="29" t="s">
        <v>37</v>
      </c>
      <c r="H616" s="29">
        <f>ROUND(Fills_Weekly[[#This Row],[Price2]],2)</f>
        <v>334.2</v>
      </c>
      <c r="I616" s="32">
        <v>32</v>
      </c>
      <c r="J616" s="29" t="s">
        <v>40</v>
      </c>
      <c r="K616" s="29" t="s">
        <v>166</v>
      </c>
      <c r="L616" s="30">
        <v>334.2</v>
      </c>
      <c r="W616" s="24"/>
    </row>
    <row r="617" spans="2:23">
      <c r="B617" s="29" t="s">
        <v>52</v>
      </c>
      <c r="C617" s="29" t="s">
        <v>164</v>
      </c>
      <c r="D617" s="29" t="s">
        <v>38</v>
      </c>
      <c r="E617" s="29" t="s">
        <v>39</v>
      </c>
      <c r="F617" s="29" t="s">
        <v>34</v>
      </c>
      <c r="G617" s="29" t="s">
        <v>37</v>
      </c>
      <c r="H617" s="29">
        <f>ROUND(Fills_Weekly[[#This Row],[Price2]],2)</f>
        <v>334.2</v>
      </c>
      <c r="I617" s="32">
        <v>154</v>
      </c>
      <c r="J617" s="29" t="s">
        <v>40</v>
      </c>
      <c r="K617" s="29" t="s">
        <v>165</v>
      </c>
      <c r="L617" s="30">
        <v>334.2</v>
      </c>
      <c r="W617" s="24"/>
    </row>
    <row r="618" spans="2:23">
      <c r="B618" s="29" t="s">
        <v>52</v>
      </c>
      <c r="C618" s="29" t="s">
        <v>162</v>
      </c>
      <c r="D618" s="29" t="s">
        <v>38</v>
      </c>
      <c r="E618" s="29" t="s">
        <v>39</v>
      </c>
      <c r="F618" s="29" t="s">
        <v>34</v>
      </c>
      <c r="G618" s="29" t="s">
        <v>37</v>
      </c>
      <c r="H618" s="29">
        <f>ROUND(Fills_Weekly[[#This Row],[Price2]],2)</f>
        <v>334.2</v>
      </c>
      <c r="I618" s="32">
        <v>62</v>
      </c>
      <c r="J618" s="29" t="s">
        <v>40</v>
      </c>
      <c r="K618" s="29" t="s">
        <v>163</v>
      </c>
      <c r="L618" s="30">
        <v>334.2</v>
      </c>
      <c r="W618" s="24"/>
    </row>
    <row r="619" spans="2:23">
      <c r="B619" s="29" t="s">
        <v>52</v>
      </c>
      <c r="C619" s="29" t="s">
        <v>160</v>
      </c>
      <c r="D619" s="29" t="s">
        <v>38</v>
      </c>
      <c r="E619" s="29" t="s">
        <v>39</v>
      </c>
      <c r="F619" s="29" t="s">
        <v>34</v>
      </c>
      <c r="G619" s="29" t="s">
        <v>37</v>
      </c>
      <c r="H619" s="29">
        <f>ROUND(Fills_Weekly[[#This Row],[Price2]],2)</f>
        <v>334.4</v>
      </c>
      <c r="I619" s="32">
        <v>15</v>
      </c>
      <c r="J619" s="29" t="s">
        <v>40</v>
      </c>
      <c r="K619" s="29" t="s">
        <v>161</v>
      </c>
      <c r="L619" s="30">
        <v>334.4</v>
      </c>
      <c r="W619" s="24"/>
    </row>
    <row r="620" spans="2:23">
      <c r="B620" s="29" t="s">
        <v>52</v>
      </c>
      <c r="C620" s="29" t="s">
        <v>157</v>
      </c>
      <c r="D620" s="29" t="s">
        <v>38</v>
      </c>
      <c r="E620" s="29" t="s">
        <v>39</v>
      </c>
      <c r="F620" s="29" t="s">
        <v>34</v>
      </c>
      <c r="G620" s="29" t="s">
        <v>37</v>
      </c>
      <c r="H620" s="29">
        <f>ROUND(Fills_Weekly[[#This Row],[Price2]],2)</f>
        <v>334.6</v>
      </c>
      <c r="I620" s="32">
        <v>93</v>
      </c>
      <c r="J620" s="29" t="s">
        <v>40</v>
      </c>
      <c r="K620" s="29" t="s">
        <v>159</v>
      </c>
      <c r="L620" s="30">
        <v>334.6</v>
      </c>
      <c r="W620" s="24"/>
    </row>
    <row r="621" spans="2:23">
      <c r="B621" s="29" t="s">
        <v>52</v>
      </c>
      <c r="C621" s="29" t="s">
        <v>157</v>
      </c>
      <c r="D621" s="29" t="s">
        <v>38</v>
      </c>
      <c r="E621" s="29" t="s">
        <v>39</v>
      </c>
      <c r="F621" s="29" t="s">
        <v>34</v>
      </c>
      <c r="G621" s="29" t="s">
        <v>37</v>
      </c>
      <c r="H621" s="29">
        <f>ROUND(Fills_Weekly[[#This Row],[Price2]],2)</f>
        <v>334.8</v>
      </c>
      <c r="I621" s="32">
        <v>227</v>
      </c>
      <c r="J621" s="29" t="s">
        <v>40</v>
      </c>
      <c r="K621" s="29" t="s">
        <v>158</v>
      </c>
      <c r="L621" s="30">
        <v>334.8</v>
      </c>
      <c r="W621" s="24"/>
    </row>
    <row r="622" spans="2:23">
      <c r="B622" s="29" t="s">
        <v>52</v>
      </c>
      <c r="C622" s="29" t="s">
        <v>155</v>
      </c>
      <c r="D622" s="29" t="s">
        <v>38</v>
      </c>
      <c r="E622" s="29" t="s">
        <v>39</v>
      </c>
      <c r="F622" s="29" t="s">
        <v>34</v>
      </c>
      <c r="G622" s="29" t="s">
        <v>37</v>
      </c>
      <c r="H622" s="29">
        <f>ROUND(Fills_Weekly[[#This Row],[Price2]],2)</f>
        <v>334.6</v>
      </c>
      <c r="I622" s="32">
        <v>228</v>
      </c>
      <c r="J622" s="29" t="s">
        <v>40</v>
      </c>
      <c r="K622" s="29" t="s">
        <v>156</v>
      </c>
      <c r="L622" s="30">
        <v>334.6</v>
      </c>
      <c r="W622" s="24"/>
    </row>
    <row r="623" spans="2:23">
      <c r="B623" s="29" t="s">
        <v>52</v>
      </c>
      <c r="C623" s="29" t="s">
        <v>150</v>
      </c>
      <c r="D623" s="29" t="s">
        <v>38</v>
      </c>
      <c r="E623" s="29" t="s">
        <v>39</v>
      </c>
      <c r="F623" s="29" t="s">
        <v>34</v>
      </c>
      <c r="G623" s="29" t="s">
        <v>37</v>
      </c>
      <c r="H623" s="29">
        <f>ROUND(Fills_Weekly[[#This Row],[Price2]],2)</f>
        <v>335</v>
      </c>
      <c r="I623" s="32">
        <v>58</v>
      </c>
      <c r="J623" s="29" t="s">
        <v>40</v>
      </c>
      <c r="K623" s="29" t="s">
        <v>154</v>
      </c>
      <c r="L623" s="30">
        <v>335</v>
      </c>
      <c r="W623" s="24"/>
    </row>
    <row r="624" spans="2:23">
      <c r="B624" s="29" t="s">
        <v>52</v>
      </c>
      <c r="C624" s="29" t="s">
        <v>150</v>
      </c>
      <c r="D624" s="29" t="s">
        <v>38</v>
      </c>
      <c r="E624" s="29" t="s">
        <v>39</v>
      </c>
      <c r="F624" s="29" t="s">
        <v>34</v>
      </c>
      <c r="G624" s="29" t="s">
        <v>37</v>
      </c>
      <c r="H624" s="29">
        <f>ROUND(Fills_Weekly[[#This Row],[Price2]],2)</f>
        <v>335</v>
      </c>
      <c r="I624" s="32">
        <v>102</v>
      </c>
      <c r="J624" s="29" t="s">
        <v>40</v>
      </c>
      <c r="K624" s="29" t="s">
        <v>153</v>
      </c>
      <c r="L624" s="30">
        <v>335</v>
      </c>
      <c r="W624" s="24"/>
    </row>
    <row r="625" spans="2:23">
      <c r="B625" s="29" t="s">
        <v>52</v>
      </c>
      <c r="C625" s="29" t="s">
        <v>150</v>
      </c>
      <c r="D625" s="29" t="s">
        <v>38</v>
      </c>
      <c r="E625" s="29" t="s">
        <v>39</v>
      </c>
      <c r="F625" s="29" t="s">
        <v>34</v>
      </c>
      <c r="G625" s="29" t="s">
        <v>37</v>
      </c>
      <c r="H625" s="29">
        <f>ROUND(Fills_Weekly[[#This Row],[Price2]],2)</f>
        <v>335</v>
      </c>
      <c r="I625" s="32">
        <v>40</v>
      </c>
      <c r="J625" s="29" t="s">
        <v>40</v>
      </c>
      <c r="K625" s="29" t="s">
        <v>152</v>
      </c>
      <c r="L625" s="30">
        <v>335</v>
      </c>
      <c r="W625" s="24"/>
    </row>
    <row r="626" spans="2:23">
      <c r="B626" s="29" t="s">
        <v>52</v>
      </c>
      <c r="C626" s="29" t="s">
        <v>150</v>
      </c>
      <c r="D626" s="29" t="s">
        <v>38</v>
      </c>
      <c r="E626" s="29" t="s">
        <v>39</v>
      </c>
      <c r="F626" s="29" t="s">
        <v>34</v>
      </c>
      <c r="G626" s="29" t="s">
        <v>37</v>
      </c>
      <c r="H626" s="29">
        <f>ROUND(Fills_Weekly[[#This Row],[Price2]],2)</f>
        <v>335</v>
      </c>
      <c r="I626" s="32">
        <v>22</v>
      </c>
      <c r="J626" s="29" t="s">
        <v>40</v>
      </c>
      <c r="K626" s="29" t="s">
        <v>151</v>
      </c>
      <c r="L626" s="30">
        <v>335</v>
      </c>
      <c r="W626" s="24"/>
    </row>
    <row r="627" spans="2:23">
      <c r="B627" s="29" t="s">
        <v>52</v>
      </c>
      <c r="C627" s="29" t="s">
        <v>148</v>
      </c>
      <c r="D627" s="29" t="s">
        <v>38</v>
      </c>
      <c r="E627" s="29" t="s">
        <v>39</v>
      </c>
      <c r="F627" s="29" t="s">
        <v>34</v>
      </c>
      <c r="G627" s="29" t="s">
        <v>37</v>
      </c>
      <c r="H627" s="29">
        <f>ROUND(Fills_Weekly[[#This Row],[Price2]],2)</f>
        <v>334.8</v>
      </c>
      <c r="I627" s="32">
        <v>150</v>
      </c>
      <c r="J627" s="29" t="s">
        <v>40</v>
      </c>
      <c r="K627" s="29" t="s">
        <v>149</v>
      </c>
      <c r="L627" s="30">
        <v>334.8</v>
      </c>
      <c r="W627" s="24"/>
    </row>
    <row r="628" spans="2:23">
      <c r="B628" s="29" t="s">
        <v>52</v>
      </c>
      <c r="C628" s="29" t="s">
        <v>146</v>
      </c>
      <c r="D628" s="29" t="s">
        <v>38</v>
      </c>
      <c r="E628" s="29" t="s">
        <v>39</v>
      </c>
      <c r="F628" s="29" t="s">
        <v>34</v>
      </c>
      <c r="G628" s="29" t="s">
        <v>37</v>
      </c>
      <c r="H628" s="29">
        <f>ROUND(Fills_Weekly[[#This Row],[Price2]],2)</f>
        <v>334.8</v>
      </c>
      <c r="I628" s="32">
        <v>105</v>
      </c>
      <c r="J628" s="29" t="s">
        <v>40</v>
      </c>
      <c r="K628" s="29" t="s">
        <v>147</v>
      </c>
      <c r="L628" s="30">
        <v>334.8</v>
      </c>
      <c r="W628" s="24"/>
    </row>
    <row r="629" spans="2:23">
      <c r="B629" s="29" t="s">
        <v>52</v>
      </c>
      <c r="C629" s="29" t="s">
        <v>143</v>
      </c>
      <c r="D629" s="29" t="s">
        <v>38</v>
      </c>
      <c r="E629" s="29" t="s">
        <v>39</v>
      </c>
      <c r="F629" s="29" t="s">
        <v>34</v>
      </c>
      <c r="G629" s="29" t="s">
        <v>37</v>
      </c>
      <c r="H629" s="29">
        <f>ROUND(Fills_Weekly[[#This Row],[Price2]],2)</f>
        <v>334.8</v>
      </c>
      <c r="I629" s="32">
        <v>11</v>
      </c>
      <c r="J629" s="29" t="s">
        <v>40</v>
      </c>
      <c r="K629" s="29" t="s">
        <v>145</v>
      </c>
      <c r="L629" s="30">
        <v>334.8</v>
      </c>
      <c r="W629" s="24"/>
    </row>
    <row r="630" spans="2:23">
      <c r="B630" s="29" t="s">
        <v>52</v>
      </c>
      <c r="C630" s="29" t="s">
        <v>143</v>
      </c>
      <c r="D630" s="29" t="s">
        <v>38</v>
      </c>
      <c r="E630" s="29" t="s">
        <v>39</v>
      </c>
      <c r="F630" s="29" t="s">
        <v>34</v>
      </c>
      <c r="G630" s="29" t="s">
        <v>37</v>
      </c>
      <c r="H630" s="29">
        <f>ROUND(Fills_Weekly[[#This Row],[Price2]],2)</f>
        <v>334.8</v>
      </c>
      <c r="I630" s="32">
        <v>65</v>
      </c>
      <c r="J630" s="29" t="s">
        <v>40</v>
      </c>
      <c r="K630" s="29" t="s">
        <v>144</v>
      </c>
      <c r="L630" s="30">
        <v>334.8</v>
      </c>
      <c r="W630" s="24"/>
    </row>
    <row r="631" spans="2:23">
      <c r="B631" s="29" t="s">
        <v>52</v>
      </c>
      <c r="C631" s="29" t="s">
        <v>141</v>
      </c>
      <c r="D631" s="29" t="s">
        <v>38</v>
      </c>
      <c r="E631" s="29" t="s">
        <v>39</v>
      </c>
      <c r="F631" s="29" t="s">
        <v>34</v>
      </c>
      <c r="G631" s="29" t="s">
        <v>37</v>
      </c>
      <c r="H631" s="29">
        <f>ROUND(Fills_Weekly[[#This Row],[Price2]],2)</f>
        <v>334.4</v>
      </c>
      <c r="I631" s="32">
        <v>60</v>
      </c>
      <c r="J631" s="29" t="s">
        <v>40</v>
      </c>
      <c r="K631" s="29" t="s">
        <v>142</v>
      </c>
      <c r="L631" s="30">
        <v>334.4</v>
      </c>
      <c r="W631" s="24"/>
    </row>
    <row r="632" spans="2:23">
      <c r="B632" s="29" t="s">
        <v>52</v>
      </c>
      <c r="C632" s="29" t="s">
        <v>139</v>
      </c>
      <c r="D632" s="29" t="s">
        <v>38</v>
      </c>
      <c r="E632" s="29" t="s">
        <v>39</v>
      </c>
      <c r="F632" s="29" t="s">
        <v>34</v>
      </c>
      <c r="G632" s="29" t="s">
        <v>37</v>
      </c>
      <c r="H632" s="29">
        <f>ROUND(Fills_Weekly[[#This Row],[Price2]],2)</f>
        <v>334.6</v>
      </c>
      <c r="I632" s="32">
        <v>88</v>
      </c>
      <c r="J632" s="29" t="s">
        <v>40</v>
      </c>
      <c r="K632" s="29" t="s">
        <v>140</v>
      </c>
      <c r="L632" s="30">
        <v>334.6</v>
      </c>
      <c r="W632" s="24"/>
    </row>
    <row r="633" spans="2:23">
      <c r="B633" s="29" t="s">
        <v>52</v>
      </c>
      <c r="C633" s="29" t="s">
        <v>137</v>
      </c>
      <c r="D633" s="29" t="s">
        <v>38</v>
      </c>
      <c r="E633" s="29" t="s">
        <v>39</v>
      </c>
      <c r="F633" s="29" t="s">
        <v>34</v>
      </c>
      <c r="G633" s="29" t="s">
        <v>37</v>
      </c>
      <c r="H633" s="29">
        <f>ROUND(Fills_Weekly[[#This Row],[Price2]],2)</f>
        <v>334.8</v>
      </c>
      <c r="I633" s="32">
        <v>87</v>
      </c>
      <c r="J633" s="29" t="s">
        <v>40</v>
      </c>
      <c r="K633" s="29" t="s">
        <v>138</v>
      </c>
      <c r="L633" s="30">
        <v>334.8</v>
      </c>
      <c r="W633" s="24"/>
    </row>
    <row r="634" spans="2:23">
      <c r="B634" s="29" t="s">
        <v>52</v>
      </c>
      <c r="C634" s="29" t="s">
        <v>134</v>
      </c>
      <c r="D634" s="29" t="s">
        <v>38</v>
      </c>
      <c r="E634" s="29" t="s">
        <v>39</v>
      </c>
      <c r="F634" s="29" t="s">
        <v>34</v>
      </c>
      <c r="G634" s="29" t="s">
        <v>37</v>
      </c>
      <c r="H634" s="29">
        <f>ROUND(Fills_Weekly[[#This Row],[Price2]],2)</f>
        <v>334.8</v>
      </c>
      <c r="I634" s="32">
        <v>326</v>
      </c>
      <c r="J634" s="29" t="s">
        <v>40</v>
      </c>
      <c r="K634" s="29" t="s">
        <v>136</v>
      </c>
      <c r="L634" s="30">
        <v>334.8</v>
      </c>
      <c r="W634" s="24"/>
    </row>
    <row r="635" spans="2:23">
      <c r="B635" s="29" t="s">
        <v>52</v>
      </c>
      <c r="C635" s="29" t="s">
        <v>134</v>
      </c>
      <c r="D635" s="29" t="s">
        <v>38</v>
      </c>
      <c r="E635" s="29" t="s">
        <v>39</v>
      </c>
      <c r="F635" s="29" t="s">
        <v>34</v>
      </c>
      <c r="G635" s="29" t="s">
        <v>37</v>
      </c>
      <c r="H635" s="29">
        <f>ROUND(Fills_Weekly[[#This Row],[Price2]],2)</f>
        <v>335</v>
      </c>
      <c r="I635" s="32">
        <v>6</v>
      </c>
      <c r="J635" s="29" t="s">
        <v>40</v>
      </c>
      <c r="K635" s="29" t="s">
        <v>135</v>
      </c>
      <c r="L635" s="30">
        <v>335</v>
      </c>
      <c r="W635" s="24"/>
    </row>
    <row r="636" spans="2:23">
      <c r="B636" s="29" t="s">
        <v>52</v>
      </c>
      <c r="C636" s="29" t="s">
        <v>130</v>
      </c>
      <c r="D636" s="29" t="s">
        <v>38</v>
      </c>
      <c r="E636" s="29" t="s">
        <v>39</v>
      </c>
      <c r="F636" s="29" t="s">
        <v>34</v>
      </c>
      <c r="G636" s="29" t="s">
        <v>37</v>
      </c>
      <c r="H636" s="29">
        <f>ROUND(Fills_Weekly[[#This Row],[Price2]],2)</f>
        <v>335</v>
      </c>
      <c r="I636" s="32">
        <v>122</v>
      </c>
      <c r="J636" s="29" t="s">
        <v>40</v>
      </c>
      <c r="K636" s="29" t="s">
        <v>133</v>
      </c>
      <c r="L636" s="30">
        <v>335</v>
      </c>
      <c r="W636" s="24"/>
    </row>
    <row r="637" spans="2:23">
      <c r="B637" s="29" t="s">
        <v>52</v>
      </c>
      <c r="C637" s="29" t="s">
        <v>130</v>
      </c>
      <c r="D637" s="29" t="s">
        <v>38</v>
      </c>
      <c r="E637" s="29" t="s">
        <v>39</v>
      </c>
      <c r="F637" s="29" t="s">
        <v>34</v>
      </c>
      <c r="G637" s="29" t="s">
        <v>37</v>
      </c>
      <c r="H637" s="29">
        <f>ROUND(Fills_Weekly[[#This Row],[Price2]],2)</f>
        <v>335</v>
      </c>
      <c r="I637" s="32">
        <v>113</v>
      </c>
      <c r="J637" s="29" t="s">
        <v>40</v>
      </c>
      <c r="K637" s="29" t="s">
        <v>132</v>
      </c>
      <c r="L637" s="30">
        <v>335</v>
      </c>
      <c r="W637" s="24"/>
    </row>
    <row r="638" spans="2:23">
      <c r="B638" s="29" t="s">
        <v>52</v>
      </c>
      <c r="C638" s="29" t="s">
        <v>130</v>
      </c>
      <c r="D638" s="29" t="s">
        <v>38</v>
      </c>
      <c r="E638" s="29" t="s">
        <v>39</v>
      </c>
      <c r="F638" s="29" t="s">
        <v>34</v>
      </c>
      <c r="G638" s="29" t="s">
        <v>37</v>
      </c>
      <c r="H638" s="29">
        <f>ROUND(Fills_Weekly[[#This Row],[Price2]],2)</f>
        <v>335</v>
      </c>
      <c r="I638" s="32">
        <v>20</v>
      </c>
      <c r="J638" s="29" t="s">
        <v>40</v>
      </c>
      <c r="K638" s="29" t="s">
        <v>131</v>
      </c>
      <c r="L638" s="30">
        <v>335</v>
      </c>
      <c r="W638" s="24"/>
    </row>
    <row r="639" spans="2:23">
      <c r="B639" s="29" t="s">
        <v>52</v>
      </c>
      <c r="C639" s="29" t="s">
        <v>128</v>
      </c>
      <c r="D639" s="29" t="s">
        <v>38</v>
      </c>
      <c r="E639" s="29" t="s">
        <v>39</v>
      </c>
      <c r="F639" s="29" t="s">
        <v>34</v>
      </c>
      <c r="G639" s="29" t="s">
        <v>37</v>
      </c>
      <c r="H639" s="29">
        <f>ROUND(Fills_Weekly[[#This Row],[Price2]],2)</f>
        <v>334.8</v>
      </c>
      <c r="I639" s="32">
        <v>72</v>
      </c>
      <c r="J639" s="29" t="s">
        <v>40</v>
      </c>
      <c r="K639" s="29" t="s">
        <v>129</v>
      </c>
      <c r="L639" s="30">
        <v>334.8</v>
      </c>
      <c r="W639" s="24"/>
    </row>
    <row r="640" spans="2:23">
      <c r="B640" s="29" t="s">
        <v>52</v>
      </c>
      <c r="C640" s="29" t="s">
        <v>125</v>
      </c>
      <c r="D640" s="29" t="s">
        <v>38</v>
      </c>
      <c r="E640" s="29" t="s">
        <v>39</v>
      </c>
      <c r="F640" s="29" t="s">
        <v>34</v>
      </c>
      <c r="G640" s="29" t="s">
        <v>37</v>
      </c>
      <c r="H640" s="29">
        <f>ROUND(Fills_Weekly[[#This Row],[Price2]],2)</f>
        <v>333.8</v>
      </c>
      <c r="I640" s="32">
        <v>57</v>
      </c>
      <c r="J640" s="29" t="s">
        <v>40</v>
      </c>
      <c r="K640" s="29" t="s">
        <v>127</v>
      </c>
      <c r="L640" s="30">
        <v>333.8</v>
      </c>
      <c r="W640" s="24"/>
    </row>
    <row r="641" spans="2:23">
      <c r="B641" s="29" t="s">
        <v>52</v>
      </c>
      <c r="C641" s="29" t="s">
        <v>125</v>
      </c>
      <c r="D641" s="29" t="s">
        <v>38</v>
      </c>
      <c r="E641" s="29" t="s">
        <v>39</v>
      </c>
      <c r="F641" s="29" t="s">
        <v>34</v>
      </c>
      <c r="G641" s="29" t="s">
        <v>37</v>
      </c>
      <c r="H641" s="29">
        <f>ROUND(Fills_Weekly[[#This Row],[Price2]],2)</f>
        <v>334</v>
      </c>
      <c r="I641" s="32">
        <v>33</v>
      </c>
      <c r="J641" s="29" t="s">
        <v>40</v>
      </c>
      <c r="K641" s="29" t="s">
        <v>126</v>
      </c>
      <c r="L641" s="30">
        <v>334</v>
      </c>
      <c r="W641" s="24"/>
    </row>
    <row r="642" spans="2:23">
      <c r="B642" s="29" t="s">
        <v>52</v>
      </c>
      <c r="C642" s="29" t="s">
        <v>123</v>
      </c>
      <c r="D642" s="29" t="s">
        <v>38</v>
      </c>
      <c r="E642" s="29" t="s">
        <v>39</v>
      </c>
      <c r="F642" s="29" t="s">
        <v>34</v>
      </c>
      <c r="G642" s="29" t="s">
        <v>37</v>
      </c>
      <c r="H642" s="29">
        <f>ROUND(Fills_Weekly[[#This Row],[Price2]],2)</f>
        <v>334.2</v>
      </c>
      <c r="I642" s="32">
        <v>213</v>
      </c>
      <c r="J642" s="29" t="s">
        <v>40</v>
      </c>
      <c r="K642" s="29" t="s">
        <v>124</v>
      </c>
      <c r="L642" s="30">
        <v>334.2</v>
      </c>
      <c r="W642" s="24"/>
    </row>
    <row r="643" spans="2:23">
      <c r="B643" s="29" t="s">
        <v>52</v>
      </c>
      <c r="C643" s="29" t="s">
        <v>121</v>
      </c>
      <c r="D643" s="29" t="s">
        <v>38</v>
      </c>
      <c r="E643" s="29" t="s">
        <v>39</v>
      </c>
      <c r="F643" s="29" t="s">
        <v>34</v>
      </c>
      <c r="G643" s="29" t="s">
        <v>37</v>
      </c>
      <c r="H643" s="29">
        <f>ROUND(Fills_Weekly[[#This Row],[Price2]],2)</f>
        <v>334.2</v>
      </c>
      <c r="I643" s="32">
        <v>48</v>
      </c>
      <c r="J643" s="29" t="s">
        <v>40</v>
      </c>
      <c r="K643" s="29" t="s">
        <v>122</v>
      </c>
      <c r="L643" s="30">
        <v>334.2</v>
      </c>
      <c r="W643" s="24"/>
    </row>
    <row r="644" spans="2:23">
      <c r="B644" s="29" t="s">
        <v>52</v>
      </c>
      <c r="C644" s="29" t="s">
        <v>119</v>
      </c>
      <c r="D644" s="29" t="s">
        <v>38</v>
      </c>
      <c r="E644" s="29" t="s">
        <v>39</v>
      </c>
      <c r="F644" s="29" t="s">
        <v>34</v>
      </c>
      <c r="G644" s="29" t="s">
        <v>37</v>
      </c>
      <c r="H644" s="29">
        <f>ROUND(Fills_Weekly[[#This Row],[Price2]],2)</f>
        <v>334.6</v>
      </c>
      <c r="I644" s="32">
        <v>238</v>
      </c>
      <c r="J644" s="29" t="s">
        <v>40</v>
      </c>
      <c r="K644" s="29" t="s">
        <v>120</v>
      </c>
      <c r="L644" s="30">
        <v>334.6</v>
      </c>
      <c r="W644" s="24"/>
    </row>
    <row r="645" spans="2:23">
      <c r="B645" s="29" t="s">
        <v>52</v>
      </c>
      <c r="C645" s="29" t="s">
        <v>116</v>
      </c>
      <c r="D645" s="29" t="s">
        <v>38</v>
      </c>
      <c r="E645" s="29" t="s">
        <v>39</v>
      </c>
      <c r="F645" s="29" t="s">
        <v>34</v>
      </c>
      <c r="G645" s="29" t="s">
        <v>37</v>
      </c>
      <c r="H645" s="29">
        <f>ROUND(Fills_Weekly[[#This Row],[Price2]],2)</f>
        <v>334.2</v>
      </c>
      <c r="I645" s="32">
        <v>86</v>
      </c>
      <c r="J645" s="29" t="s">
        <v>40</v>
      </c>
      <c r="K645" s="29" t="s">
        <v>118</v>
      </c>
      <c r="L645" s="30">
        <v>334.2</v>
      </c>
      <c r="W645" s="24"/>
    </row>
    <row r="646" spans="2:23">
      <c r="B646" s="29" t="s">
        <v>52</v>
      </c>
      <c r="C646" s="29" t="s">
        <v>116</v>
      </c>
      <c r="D646" s="29" t="s">
        <v>38</v>
      </c>
      <c r="E646" s="29" t="s">
        <v>39</v>
      </c>
      <c r="F646" s="29" t="s">
        <v>34</v>
      </c>
      <c r="G646" s="29" t="s">
        <v>37</v>
      </c>
      <c r="H646" s="29">
        <f>ROUND(Fills_Weekly[[#This Row],[Price2]],2)</f>
        <v>334.2</v>
      </c>
      <c r="I646" s="32">
        <v>91</v>
      </c>
      <c r="J646" s="29" t="s">
        <v>40</v>
      </c>
      <c r="K646" s="29" t="s">
        <v>117</v>
      </c>
      <c r="L646" s="30">
        <v>334.2</v>
      </c>
      <c r="W646" s="24"/>
    </row>
    <row r="647" spans="2:23">
      <c r="B647" s="29" t="s">
        <v>52</v>
      </c>
      <c r="C647" s="29" t="s">
        <v>114</v>
      </c>
      <c r="D647" s="29" t="s">
        <v>38</v>
      </c>
      <c r="E647" s="29" t="s">
        <v>39</v>
      </c>
      <c r="F647" s="29" t="s">
        <v>34</v>
      </c>
      <c r="G647" s="29" t="s">
        <v>37</v>
      </c>
      <c r="H647" s="29">
        <f>ROUND(Fills_Weekly[[#This Row],[Price2]],2)</f>
        <v>334</v>
      </c>
      <c r="I647" s="32">
        <v>132</v>
      </c>
      <c r="J647" s="29" t="s">
        <v>40</v>
      </c>
      <c r="K647" s="29" t="s">
        <v>115</v>
      </c>
      <c r="L647" s="30">
        <v>334</v>
      </c>
      <c r="W647" s="24"/>
    </row>
    <row r="648" spans="2:23">
      <c r="B648" s="29" t="s">
        <v>52</v>
      </c>
      <c r="C648" s="29" t="s">
        <v>112</v>
      </c>
      <c r="D648" s="29" t="s">
        <v>38</v>
      </c>
      <c r="E648" s="29" t="s">
        <v>39</v>
      </c>
      <c r="F648" s="29" t="s">
        <v>34</v>
      </c>
      <c r="G648" s="29" t="s">
        <v>37</v>
      </c>
      <c r="H648" s="29">
        <f>ROUND(Fills_Weekly[[#This Row],[Price2]],2)</f>
        <v>334.4</v>
      </c>
      <c r="I648" s="32">
        <v>310</v>
      </c>
      <c r="J648" s="29" t="s">
        <v>40</v>
      </c>
      <c r="K648" s="29" t="s">
        <v>113</v>
      </c>
      <c r="L648" s="30">
        <v>334.4</v>
      </c>
      <c r="W648" s="24"/>
    </row>
    <row r="649" spans="2:23">
      <c r="B649" s="29" t="s">
        <v>52</v>
      </c>
      <c r="C649" s="29" t="s">
        <v>110</v>
      </c>
      <c r="D649" s="29" t="s">
        <v>38</v>
      </c>
      <c r="E649" s="29" t="s">
        <v>39</v>
      </c>
      <c r="F649" s="29" t="s">
        <v>34</v>
      </c>
      <c r="G649" s="29" t="s">
        <v>37</v>
      </c>
      <c r="H649" s="29">
        <f>ROUND(Fills_Weekly[[#This Row],[Price2]],2)</f>
        <v>334</v>
      </c>
      <c r="I649" s="32">
        <v>257</v>
      </c>
      <c r="J649" s="29" t="s">
        <v>40</v>
      </c>
      <c r="K649" s="29" t="s">
        <v>111</v>
      </c>
      <c r="L649" s="30">
        <v>334</v>
      </c>
      <c r="W649" s="24"/>
    </row>
    <row r="650" spans="2:23">
      <c r="B650" s="29" t="s">
        <v>52</v>
      </c>
      <c r="C650" s="29" t="s">
        <v>108</v>
      </c>
      <c r="D650" s="29" t="s">
        <v>38</v>
      </c>
      <c r="E650" s="29" t="s">
        <v>39</v>
      </c>
      <c r="F650" s="29" t="s">
        <v>34</v>
      </c>
      <c r="G650" s="29" t="s">
        <v>37</v>
      </c>
      <c r="H650" s="29">
        <f>ROUND(Fills_Weekly[[#This Row],[Price2]],2)</f>
        <v>334.2</v>
      </c>
      <c r="I650" s="32">
        <v>225</v>
      </c>
      <c r="J650" s="29" t="s">
        <v>40</v>
      </c>
      <c r="K650" s="29" t="s">
        <v>109</v>
      </c>
      <c r="L650" s="30">
        <v>334.2</v>
      </c>
      <c r="W650" s="24"/>
    </row>
    <row r="651" spans="2:23">
      <c r="B651" s="29" t="s">
        <v>52</v>
      </c>
      <c r="C651" s="29" t="s">
        <v>106</v>
      </c>
      <c r="D651" s="29" t="s">
        <v>38</v>
      </c>
      <c r="E651" s="29" t="s">
        <v>39</v>
      </c>
      <c r="F651" s="29" t="s">
        <v>34</v>
      </c>
      <c r="G651" s="29" t="s">
        <v>37</v>
      </c>
      <c r="H651" s="29">
        <f>ROUND(Fills_Weekly[[#This Row],[Price2]],2)</f>
        <v>334.4</v>
      </c>
      <c r="I651" s="32">
        <v>225</v>
      </c>
      <c r="J651" s="29" t="s">
        <v>40</v>
      </c>
      <c r="K651" s="29" t="s">
        <v>107</v>
      </c>
      <c r="L651" s="30">
        <v>334.4</v>
      </c>
      <c r="W651" s="24"/>
    </row>
    <row r="652" spans="2:23">
      <c r="B652" s="29" t="s">
        <v>52</v>
      </c>
      <c r="C652" s="29" t="s">
        <v>104</v>
      </c>
      <c r="D652" s="29" t="s">
        <v>38</v>
      </c>
      <c r="E652" s="29" t="s">
        <v>39</v>
      </c>
      <c r="F652" s="29" t="s">
        <v>34</v>
      </c>
      <c r="G652" s="29" t="s">
        <v>37</v>
      </c>
      <c r="H652" s="29">
        <f>ROUND(Fills_Weekly[[#This Row],[Price2]],2)</f>
        <v>333</v>
      </c>
      <c r="I652" s="32">
        <v>225</v>
      </c>
      <c r="J652" s="29" t="s">
        <v>40</v>
      </c>
      <c r="K652" s="29" t="s">
        <v>105</v>
      </c>
      <c r="L652" s="30">
        <v>333</v>
      </c>
      <c r="W652" s="24"/>
    </row>
    <row r="653" spans="2:23">
      <c r="B653" s="29" t="s">
        <v>52</v>
      </c>
      <c r="C653" s="29" t="s">
        <v>102</v>
      </c>
      <c r="D653" s="29" t="s">
        <v>38</v>
      </c>
      <c r="E653" s="29" t="s">
        <v>39</v>
      </c>
      <c r="F653" s="29" t="s">
        <v>34</v>
      </c>
      <c r="G653" s="29" t="s">
        <v>37</v>
      </c>
      <c r="H653" s="29">
        <f>ROUND(Fills_Weekly[[#This Row],[Price2]],2)</f>
        <v>332.6</v>
      </c>
      <c r="I653" s="32">
        <v>10</v>
      </c>
      <c r="J653" s="29" t="s">
        <v>40</v>
      </c>
      <c r="K653" s="29" t="s">
        <v>103</v>
      </c>
      <c r="L653" s="30">
        <v>332.6</v>
      </c>
      <c r="W653" s="24"/>
    </row>
    <row r="654" spans="2:23">
      <c r="B654" s="29" t="s">
        <v>52</v>
      </c>
      <c r="C654" s="29" t="s">
        <v>100</v>
      </c>
      <c r="D654" s="29" t="s">
        <v>38</v>
      </c>
      <c r="E654" s="29" t="s">
        <v>39</v>
      </c>
      <c r="F654" s="29" t="s">
        <v>34</v>
      </c>
      <c r="G654" s="29" t="s">
        <v>37</v>
      </c>
      <c r="H654" s="29">
        <f>ROUND(Fills_Weekly[[#This Row],[Price2]],2)</f>
        <v>332.8</v>
      </c>
      <c r="I654" s="32">
        <v>57</v>
      </c>
      <c r="J654" s="29" t="s">
        <v>40</v>
      </c>
      <c r="K654" s="29" t="s">
        <v>101</v>
      </c>
      <c r="L654" s="30">
        <v>332.8</v>
      </c>
      <c r="W654" s="24"/>
    </row>
    <row r="655" spans="2:23">
      <c r="B655" s="29" t="s">
        <v>52</v>
      </c>
      <c r="C655" s="29" t="s">
        <v>98</v>
      </c>
      <c r="D655" s="29" t="s">
        <v>38</v>
      </c>
      <c r="E655" s="29" t="s">
        <v>39</v>
      </c>
      <c r="F655" s="29" t="s">
        <v>34</v>
      </c>
      <c r="G655" s="29" t="s">
        <v>37</v>
      </c>
      <c r="H655" s="29">
        <f>ROUND(Fills_Weekly[[#This Row],[Price2]],2)</f>
        <v>333</v>
      </c>
      <c r="I655" s="32">
        <v>113</v>
      </c>
      <c r="J655" s="29" t="s">
        <v>40</v>
      </c>
      <c r="K655" s="29" t="s">
        <v>99</v>
      </c>
      <c r="L655" s="30">
        <v>333</v>
      </c>
      <c r="W655" s="24"/>
    </row>
    <row r="656" spans="2:23">
      <c r="B656" s="29" t="s">
        <v>52</v>
      </c>
      <c r="C656" s="29" t="s">
        <v>96</v>
      </c>
      <c r="D656" s="29" t="s">
        <v>38</v>
      </c>
      <c r="E656" s="29" t="s">
        <v>39</v>
      </c>
      <c r="F656" s="29" t="s">
        <v>34</v>
      </c>
      <c r="G656" s="29" t="s">
        <v>37</v>
      </c>
      <c r="H656" s="29">
        <f>ROUND(Fills_Weekly[[#This Row],[Price2]],2)</f>
        <v>333.6</v>
      </c>
      <c r="I656" s="32">
        <v>147</v>
      </c>
      <c r="J656" s="29" t="s">
        <v>40</v>
      </c>
      <c r="K656" s="29" t="s">
        <v>97</v>
      </c>
      <c r="L656" s="30">
        <v>333.6</v>
      </c>
      <c r="W656" s="24"/>
    </row>
    <row r="657" spans="2:23">
      <c r="B657" s="29" t="s">
        <v>52</v>
      </c>
      <c r="C657" s="29" t="s">
        <v>94</v>
      </c>
      <c r="D657" s="29" t="s">
        <v>38</v>
      </c>
      <c r="E657" s="29" t="s">
        <v>39</v>
      </c>
      <c r="F657" s="29" t="s">
        <v>34</v>
      </c>
      <c r="G657" s="29" t="s">
        <v>37</v>
      </c>
      <c r="H657" s="29">
        <f>ROUND(Fills_Weekly[[#This Row],[Price2]],2)</f>
        <v>333.8</v>
      </c>
      <c r="I657" s="32">
        <v>117</v>
      </c>
      <c r="J657" s="29" t="s">
        <v>40</v>
      </c>
      <c r="K657" s="29" t="s">
        <v>95</v>
      </c>
      <c r="L657" s="30">
        <v>333.8</v>
      </c>
      <c r="W657" s="24"/>
    </row>
    <row r="658" spans="2:23">
      <c r="B658" s="29" t="s">
        <v>52</v>
      </c>
      <c r="C658" s="29" t="s">
        <v>92</v>
      </c>
      <c r="D658" s="29" t="s">
        <v>38</v>
      </c>
      <c r="E658" s="29" t="s">
        <v>39</v>
      </c>
      <c r="F658" s="29" t="s">
        <v>34</v>
      </c>
      <c r="G658" s="29" t="s">
        <v>37</v>
      </c>
      <c r="H658" s="29">
        <f>ROUND(Fills_Weekly[[#This Row],[Price2]],2)</f>
        <v>332.6</v>
      </c>
      <c r="I658" s="32">
        <v>189</v>
      </c>
      <c r="J658" s="29" t="s">
        <v>40</v>
      </c>
      <c r="K658" s="29" t="s">
        <v>93</v>
      </c>
      <c r="L658" s="30">
        <v>332.6</v>
      </c>
      <c r="W658" s="24"/>
    </row>
    <row r="659" spans="2:23">
      <c r="B659" s="29" t="s">
        <v>52</v>
      </c>
      <c r="C659" s="29" t="s">
        <v>90</v>
      </c>
      <c r="D659" s="29" t="s">
        <v>38</v>
      </c>
      <c r="E659" s="29" t="s">
        <v>39</v>
      </c>
      <c r="F659" s="29" t="s">
        <v>34</v>
      </c>
      <c r="G659" s="29" t="s">
        <v>37</v>
      </c>
      <c r="H659" s="29">
        <f>ROUND(Fills_Weekly[[#This Row],[Price2]],2)</f>
        <v>331.2</v>
      </c>
      <c r="I659" s="32">
        <v>293</v>
      </c>
      <c r="J659" s="29" t="s">
        <v>40</v>
      </c>
      <c r="K659" s="29" t="s">
        <v>91</v>
      </c>
      <c r="L659" s="30">
        <v>331.2</v>
      </c>
      <c r="W659" s="24"/>
    </row>
    <row r="660" spans="2:23">
      <c r="B660" s="29" t="s">
        <v>52</v>
      </c>
      <c r="C660" s="29" t="s">
        <v>88</v>
      </c>
      <c r="D660" s="29" t="s">
        <v>38</v>
      </c>
      <c r="E660" s="29" t="s">
        <v>39</v>
      </c>
      <c r="F660" s="29" t="s">
        <v>34</v>
      </c>
      <c r="G660" s="29" t="s">
        <v>37</v>
      </c>
      <c r="H660" s="29">
        <f>ROUND(Fills_Weekly[[#This Row],[Price2]],2)</f>
        <v>331.4</v>
      </c>
      <c r="I660" s="32">
        <v>225</v>
      </c>
      <c r="J660" s="29" t="s">
        <v>40</v>
      </c>
      <c r="K660" s="29" t="s">
        <v>89</v>
      </c>
      <c r="L660" s="30">
        <v>331.4</v>
      </c>
      <c r="W660" s="24"/>
    </row>
    <row r="661" spans="2:23">
      <c r="B661" s="29" t="s">
        <v>52</v>
      </c>
      <c r="C661" s="29" t="s">
        <v>85</v>
      </c>
      <c r="D661" s="29" t="s">
        <v>38</v>
      </c>
      <c r="E661" s="29" t="s">
        <v>39</v>
      </c>
      <c r="F661" s="29" t="s">
        <v>34</v>
      </c>
      <c r="G661" s="29" t="s">
        <v>37</v>
      </c>
      <c r="H661" s="29">
        <f>ROUND(Fills_Weekly[[#This Row],[Price2]],2)</f>
        <v>331.6</v>
      </c>
      <c r="I661" s="32">
        <v>36</v>
      </c>
      <c r="J661" s="29" t="s">
        <v>40</v>
      </c>
      <c r="K661" s="29" t="s">
        <v>87</v>
      </c>
      <c r="L661" s="30">
        <v>331.6</v>
      </c>
      <c r="W661" s="24"/>
    </row>
    <row r="662" spans="2:23">
      <c r="B662" s="29" t="s">
        <v>52</v>
      </c>
      <c r="C662" s="29" t="s">
        <v>85</v>
      </c>
      <c r="D662" s="29" t="s">
        <v>38</v>
      </c>
      <c r="E662" s="29" t="s">
        <v>39</v>
      </c>
      <c r="F662" s="29" t="s">
        <v>34</v>
      </c>
      <c r="G662" s="29" t="s">
        <v>37</v>
      </c>
      <c r="H662" s="29">
        <f>ROUND(Fills_Weekly[[#This Row],[Price2]],2)</f>
        <v>331.6</v>
      </c>
      <c r="I662" s="32">
        <v>20</v>
      </c>
      <c r="J662" s="29" t="s">
        <v>40</v>
      </c>
      <c r="K662" s="29" t="s">
        <v>86</v>
      </c>
      <c r="L662" s="30">
        <v>331.6</v>
      </c>
      <c r="W662" s="24"/>
    </row>
    <row r="663" spans="2:23">
      <c r="B663" s="29" t="s">
        <v>52</v>
      </c>
      <c r="C663" s="29" t="s">
        <v>82</v>
      </c>
      <c r="D663" s="29" t="s">
        <v>38</v>
      </c>
      <c r="E663" s="29" t="s">
        <v>39</v>
      </c>
      <c r="F663" s="29" t="s">
        <v>34</v>
      </c>
      <c r="G663" s="29" t="s">
        <v>37</v>
      </c>
      <c r="H663" s="29">
        <f>ROUND(Fills_Weekly[[#This Row],[Price2]],2)</f>
        <v>329.6</v>
      </c>
      <c r="I663" s="32">
        <v>133</v>
      </c>
      <c r="J663" s="29" t="s">
        <v>40</v>
      </c>
      <c r="K663" s="29" t="s">
        <v>84</v>
      </c>
      <c r="L663" s="30">
        <v>329.6</v>
      </c>
      <c r="W663" s="24"/>
    </row>
    <row r="664" spans="2:23">
      <c r="B664" s="29" t="s">
        <v>52</v>
      </c>
      <c r="C664" s="29" t="s">
        <v>82</v>
      </c>
      <c r="D664" s="29" t="s">
        <v>38</v>
      </c>
      <c r="E664" s="29" t="s">
        <v>39</v>
      </c>
      <c r="F664" s="29" t="s">
        <v>34</v>
      </c>
      <c r="G664" s="29" t="s">
        <v>37</v>
      </c>
      <c r="H664" s="29">
        <f>ROUND(Fills_Weekly[[#This Row],[Price2]],2)</f>
        <v>329.8</v>
      </c>
      <c r="I664" s="32">
        <v>266</v>
      </c>
      <c r="J664" s="29" t="s">
        <v>40</v>
      </c>
      <c r="K664" s="29" t="s">
        <v>83</v>
      </c>
      <c r="L664" s="30">
        <v>329.8</v>
      </c>
      <c r="W664" s="24"/>
    </row>
    <row r="665" spans="2:23">
      <c r="B665" s="29" t="s">
        <v>52</v>
      </c>
      <c r="C665" s="29" t="s">
        <v>80</v>
      </c>
      <c r="D665" s="29" t="s">
        <v>38</v>
      </c>
      <c r="E665" s="29" t="s">
        <v>39</v>
      </c>
      <c r="F665" s="29" t="s">
        <v>34</v>
      </c>
      <c r="G665" s="29" t="s">
        <v>37</v>
      </c>
      <c r="H665" s="29">
        <f>ROUND(Fills_Weekly[[#This Row],[Price2]],2)</f>
        <v>329.4</v>
      </c>
      <c r="I665" s="32">
        <v>10</v>
      </c>
      <c r="J665" s="29" t="s">
        <v>40</v>
      </c>
      <c r="K665" s="29" t="s">
        <v>81</v>
      </c>
      <c r="L665" s="30">
        <v>329.4</v>
      </c>
      <c r="W665" s="24"/>
    </row>
    <row r="666" spans="2:23">
      <c r="B666" s="29" t="s">
        <v>52</v>
      </c>
      <c r="C666" s="29" t="s">
        <v>78</v>
      </c>
      <c r="D666" s="29" t="s">
        <v>38</v>
      </c>
      <c r="E666" s="29" t="s">
        <v>39</v>
      </c>
      <c r="F666" s="29" t="s">
        <v>34</v>
      </c>
      <c r="G666" s="29" t="s">
        <v>37</v>
      </c>
      <c r="H666" s="29">
        <f>ROUND(Fills_Weekly[[#This Row],[Price2]],2)</f>
        <v>329</v>
      </c>
      <c r="I666" s="32">
        <v>156</v>
      </c>
      <c r="J666" s="29" t="s">
        <v>40</v>
      </c>
      <c r="K666" s="29" t="s">
        <v>79</v>
      </c>
      <c r="L666" s="30">
        <v>329</v>
      </c>
      <c r="W666" s="24"/>
    </row>
    <row r="667" spans="2:23">
      <c r="B667" s="29" t="s">
        <v>52</v>
      </c>
      <c r="C667" s="29" t="s">
        <v>76</v>
      </c>
      <c r="D667" s="29" t="s">
        <v>38</v>
      </c>
      <c r="E667" s="29" t="s">
        <v>39</v>
      </c>
      <c r="F667" s="29" t="s">
        <v>34</v>
      </c>
      <c r="G667" s="29" t="s">
        <v>37</v>
      </c>
      <c r="H667" s="29">
        <f>ROUND(Fills_Weekly[[#This Row],[Price2]],2)</f>
        <v>329</v>
      </c>
      <c r="I667" s="32">
        <v>37</v>
      </c>
      <c r="J667" s="29" t="s">
        <v>40</v>
      </c>
      <c r="K667" s="29" t="s">
        <v>77</v>
      </c>
      <c r="L667" s="30">
        <v>329</v>
      </c>
      <c r="W667" s="24"/>
    </row>
    <row r="668" spans="2:23">
      <c r="B668" s="29" t="s">
        <v>52</v>
      </c>
      <c r="C668" s="29" t="s">
        <v>74</v>
      </c>
      <c r="D668" s="29" t="s">
        <v>38</v>
      </c>
      <c r="E668" s="29" t="s">
        <v>39</v>
      </c>
      <c r="F668" s="29" t="s">
        <v>34</v>
      </c>
      <c r="G668" s="29" t="s">
        <v>37</v>
      </c>
      <c r="H668" s="29">
        <f>ROUND(Fills_Weekly[[#This Row],[Price2]],2)</f>
        <v>329.2</v>
      </c>
      <c r="I668" s="32">
        <v>236</v>
      </c>
      <c r="J668" s="29" t="s">
        <v>40</v>
      </c>
      <c r="K668" s="29" t="s">
        <v>75</v>
      </c>
      <c r="L668" s="30">
        <v>329.2</v>
      </c>
      <c r="W668" s="24"/>
    </row>
    <row r="669" spans="2:23">
      <c r="B669" s="29" t="s">
        <v>52</v>
      </c>
      <c r="C669" s="29" t="s">
        <v>70</v>
      </c>
      <c r="D669" s="29" t="s">
        <v>38</v>
      </c>
      <c r="E669" s="29" t="s">
        <v>39</v>
      </c>
      <c r="F669" s="29" t="s">
        <v>34</v>
      </c>
      <c r="G669" s="29" t="s">
        <v>37</v>
      </c>
      <c r="H669" s="29">
        <f>ROUND(Fills_Weekly[[#This Row],[Price2]],2)</f>
        <v>328.6</v>
      </c>
      <c r="I669" s="32">
        <v>165</v>
      </c>
      <c r="J669" s="29" t="s">
        <v>40</v>
      </c>
      <c r="K669" s="29" t="s">
        <v>73</v>
      </c>
      <c r="L669" s="30">
        <v>328.6</v>
      </c>
      <c r="W669" s="24"/>
    </row>
    <row r="670" spans="2:23">
      <c r="B670" s="29" t="s">
        <v>52</v>
      </c>
      <c r="C670" s="29" t="s">
        <v>70</v>
      </c>
      <c r="D670" s="29" t="s">
        <v>38</v>
      </c>
      <c r="E670" s="29" t="s">
        <v>39</v>
      </c>
      <c r="F670" s="29" t="s">
        <v>34</v>
      </c>
      <c r="G670" s="29" t="s">
        <v>37</v>
      </c>
      <c r="H670" s="29">
        <f>ROUND(Fills_Weekly[[#This Row],[Price2]],2)</f>
        <v>328.6</v>
      </c>
      <c r="I670" s="32">
        <v>87</v>
      </c>
      <c r="J670" s="29" t="s">
        <v>40</v>
      </c>
      <c r="K670" s="29" t="s">
        <v>72</v>
      </c>
      <c r="L670" s="30">
        <v>328.6</v>
      </c>
      <c r="W670" s="24"/>
    </row>
    <row r="671" spans="2:23">
      <c r="B671" s="29" t="s">
        <v>52</v>
      </c>
      <c r="C671" s="29" t="s">
        <v>70</v>
      </c>
      <c r="D671" s="29" t="s">
        <v>38</v>
      </c>
      <c r="E671" s="29" t="s">
        <v>39</v>
      </c>
      <c r="F671" s="29" t="s">
        <v>34</v>
      </c>
      <c r="G671" s="29" t="s">
        <v>37</v>
      </c>
      <c r="H671" s="29">
        <f>ROUND(Fills_Weekly[[#This Row],[Price2]],2)</f>
        <v>328.8</v>
      </c>
      <c r="I671" s="32">
        <v>79</v>
      </c>
      <c r="J671" s="29" t="s">
        <v>40</v>
      </c>
      <c r="K671" s="29" t="s">
        <v>71</v>
      </c>
      <c r="L671" s="30">
        <v>328.8</v>
      </c>
      <c r="W671" s="24"/>
    </row>
    <row r="672" spans="2:23">
      <c r="B672" s="29" t="s">
        <v>52</v>
      </c>
      <c r="C672" s="29" t="s">
        <v>68</v>
      </c>
      <c r="D672" s="29" t="s">
        <v>38</v>
      </c>
      <c r="E672" s="29" t="s">
        <v>39</v>
      </c>
      <c r="F672" s="29" t="s">
        <v>34</v>
      </c>
      <c r="G672" s="29" t="s">
        <v>37</v>
      </c>
      <c r="H672" s="29">
        <f>ROUND(Fills_Weekly[[#This Row],[Price2]],2)</f>
        <v>328.8</v>
      </c>
      <c r="I672" s="32">
        <v>152</v>
      </c>
      <c r="J672" s="29" t="s">
        <v>40</v>
      </c>
      <c r="K672" s="29" t="s">
        <v>69</v>
      </c>
      <c r="L672" s="30">
        <v>328.8</v>
      </c>
      <c r="W672" s="24"/>
    </row>
    <row r="673" spans="2:23">
      <c r="B673" s="29" t="s">
        <v>52</v>
      </c>
      <c r="C673" s="29" t="s">
        <v>66</v>
      </c>
      <c r="D673" s="29" t="s">
        <v>38</v>
      </c>
      <c r="E673" s="29" t="s">
        <v>39</v>
      </c>
      <c r="F673" s="29" t="s">
        <v>34</v>
      </c>
      <c r="G673" s="29" t="s">
        <v>37</v>
      </c>
      <c r="H673" s="29">
        <f>ROUND(Fills_Weekly[[#This Row],[Price2]],2)</f>
        <v>329</v>
      </c>
      <c r="I673" s="32">
        <v>17</v>
      </c>
      <c r="J673" s="29" t="s">
        <v>40</v>
      </c>
      <c r="K673" s="29" t="s">
        <v>67</v>
      </c>
      <c r="L673" s="30">
        <v>329</v>
      </c>
      <c r="W673" s="24"/>
    </row>
    <row r="674" spans="2:23">
      <c r="B674" s="29" t="s">
        <v>52</v>
      </c>
      <c r="C674" s="29" t="s">
        <v>61</v>
      </c>
      <c r="D674" s="29" t="s">
        <v>38</v>
      </c>
      <c r="E674" s="29" t="s">
        <v>39</v>
      </c>
      <c r="F674" s="29" t="s">
        <v>34</v>
      </c>
      <c r="G674" s="29" t="s">
        <v>37</v>
      </c>
      <c r="H674" s="29">
        <f>ROUND(Fills_Weekly[[#This Row],[Price2]],2)</f>
        <v>329.2</v>
      </c>
      <c r="I674" s="32">
        <v>170</v>
      </c>
      <c r="J674" s="29" t="s">
        <v>40</v>
      </c>
      <c r="K674" s="29" t="s">
        <v>65</v>
      </c>
      <c r="L674" s="30">
        <v>329.2</v>
      </c>
      <c r="W674" s="24"/>
    </row>
    <row r="675" spans="2:23">
      <c r="B675" s="29" t="s">
        <v>52</v>
      </c>
      <c r="C675" s="29" t="s">
        <v>61</v>
      </c>
      <c r="D675" s="29" t="s">
        <v>38</v>
      </c>
      <c r="E675" s="29" t="s">
        <v>39</v>
      </c>
      <c r="F675" s="29" t="s">
        <v>34</v>
      </c>
      <c r="G675" s="29" t="s">
        <v>37</v>
      </c>
      <c r="H675" s="29">
        <f>ROUND(Fills_Weekly[[#This Row],[Price2]],2)</f>
        <v>329.6</v>
      </c>
      <c r="I675" s="32">
        <v>10</v>
      </c>
      <c r="J675" s="29" t="s">
        <v>40</v>
      </c>
      <c r="K675" s="29" t="s">
        <v>64</v>
      </c>
      <c r="L675" s="30">
        <v>329.6</v>
      </c>
      <c r="W675" s="24"/>
    </row>
    <row r="676" spans="2:23">
      <c r="B676" s="29" t="s">
        <v>52</v>
      </c>
      <c r="C676" s="29" t="s">
        <v>61</v>
      </c>
      <c r="D676" s="29" t="s">
        <v>38</v>
      </c>
      <c r="E676" s="29" t="s">
        <v>39</v>
      </c>
      <c r="F676" s="29" t="s">
        <v>34</v>
      </c>
      <c r="G676" s="29" t="s">
        <v>37</v>
      </c>
      <c r="H676" s="29">
        <f>ROUND(Fills_Weekly[[#This Row],[Price2]],2)</f>
        <v>329.4</v>
      </c>
      <c r="I676" s="32">
        <v>40</v>
      </c>
      <c r="J676" s="29" t="s">
        <v>40</v>
      </c>
      <c r="K676" s="29" t="s">
        <v>63</v>
      </c>
      <c r="L676" s="30">
        <v>329.4</v>
      </c>
      <c r="W676" s="24"/>
    </row>
    <row r="677" spans="2:23">
      <c r="B677" s="29" t="s">
        <v>52</v>
      </c>
      <c r="C677" s="29" t="s">
        <v>61</v>
      </c>
      <c r="D677" s="29" t="s">
        <v>38</v>
      </c>
      <c r="E677" s="29" t="s">
        <v>39</v>
      </c>
      <c r="F677" s="29" t="s">
        <v>34</v>
      </c>
      <c r="G677" s="29" t="s">
        <v>37</v>
      </c>
      <c r="H677" s="29">
        <f>ROUND(Fills_Weekly[[#This Row],[Price2]],2)</f>
        <v>329.4</v>
      </c>
      <c r="I677" s="32">
        <v>75</v>
      </c>
      <c r="J677" s="29" t="s">
        <v>40</v>
      </c>
      <c r="K677" s="29" t="s">
        <v>62</v>
      </c>
      <c r="L677" s="30">
        <v>329.4</v>
      </c>
      <c r="W677" s="24"/>
    </row>
    <row r="678" spans="2:23">
      <c r="B678" s="29" t="s">
        <v>52</v>
      </c>
      <c r="C678" s="29" t="s">
        <v>59</v>
      </c>
      <c r="D678" s="29" t="s">
        <v>38</v>
      </c>
      <c r="E678" s="29" t="s">
        <v>39</v>
      </c>
      <c r="F678" s="29" t="s">
        <v>34</v>
      </c>
      <c r="G678" s="29" t="s">
        <v>37</v>
      </c>
      <c r="H678" s="29">
        <f>ROUND(Fills_Weekly[[#This Row],[Price2]],2)</f>
        <v>328.8</v>
      </c>
      <c r="I678" s="32">
        <v>141</v>
      </c>
      <c r="J678" s="29" t="s">
        <v>40</v>
      </c>
      <c r="K678" s="29" t="s">
        <v>60</v>
      </c>
      <c r="L678" s="30">
        <v>328.8</v>
      </c>
      <c r="W678" s="24"/>
    </row>
    <row r="679" spans="2:23">
      <c r="B679" s="29" t="s">
        <v>52</v>
      </c>
      <c r="C679" s="29" t="s">
        <v>57</v>
      </c>
      <c r="D679" s="29" t="s">
        <v>38</v>
      </c>
      <c r="E679" s="29" t="s">
        <v>39</v>
      </c>
      <c r="F679" s="29" t="s">
        <v>34</v>
      </c>
      <c r="G679" s="29" t="s">
        <v>37</v>
      </c>
      <c r="H679" s="29">
        <f>ROUND(Fills_Weekly[[#This Row],[Price2]],2)</f>
        <v>328.6</v>
      </c>
      <c r="I679" s="32">
        <v>75</v>
      </c>
      <c r="J679" s="29" t="s">
        <v>40</v>
      </c>
      <c r="K679" s="29" t="s">
        <v>58</v>
      </c>
      <c r="L679" s="30">
        <v>328.6</v>
      </c>
      <c r="W679" s="24"/>
    </row>
    <row r="680" spans="2:23">
      <c r="B680" s="29" t="s">
        <v>52</v>
      </c>
      <c r="C680" s="29" t="s">
        <v>44</v>
      </c>
      <c r="D680" s="29" t="s">
        <v>38</v>
      </c>
      <c r="E680" s="29" t="s">
        <v>39</v>
      </c>
      <c r="F680" s="29" t="s">
        <v>34</v>
      </c>
      <c r="G680" s="29" t="s">
        <v>37</v>
      </c>
      <c r="H680" s="29">
        <f>ROUND(Fills_Weekly[[#This Row],[Price2]],2)</f>
        <v>328.4</v>
      </c>
      <c r="I680" s="32">
        <v>71</v>
      </c>
      <c r="J680" s="29" t="s">
        <v>40</v>
      </c>
      <c r="K680" s="29" t="s">
        <v>56</v>
      </c>
      <c r="L680" s="30">
        <v>328.4</v>
      </c>
      <c r="W680" s="24"/>
    </row>
    <row r="681" spans="2:23">
      <c r="B681" s="29" t="s">
        <v>52</v>
      </c>
      <c r="C681" s="29" t="s">
        <v>53</v>
      </c>
      <c r="D681" s="29" t="s">
        <v>38</v>
      </c>
      <c r="E681" s="29" t="s">
        <v>39</v>
      </c>
      <c r="F681" s="29" t="s">
        <v>34</v>
      </c>
      <c r="G681" s="29" t="s">
        <v>37</v>
      </c>
      <c r="H681" s="29">
        <f>ROUND(Fills_Weekly[[#This Row],[Price2]],2)</f>
        <v>329.4</v>
      </c>
      <c r="I681" s="32">
        <v>370</v>
      </c>
      <c r="J681" s="29" t="s">
        <v>40</v>
      </c>
      <c r="K681" s="29" t="s">
        <v>55</v>
      </c>
      <c r="L681" s="30">
        <v>329.4</v>
      </c>
      <c r="W681" s="24"/>
    </row>
    <row r="682" spans="2:23">
      <c r="B682" s="29" t="s">
        <v>52</v>
      </c>
      <c r="C682" s="29" t="s">
        <v>53</v>
      </c>
      <c r="D682" s="29" t="s">
        <v>38</v>
      </c>
      <c r="E682" s="29" t="s">
        <v>39</v>
      </c>
      <c r="F682" s="29" t="s">
        <v>34</v>
      </c>
      <c r="G682" s="29" t="s">
        <v>37</v>
      </c>
      <c r="H682" s="29">
        <f>ROUND(Fills_Weekly[[#This Row],[Price2]],2)</f>
        <v>329.6</v>
      </c>
      <c r="I682" s="32">
        <v>36</v>
      </c>
      <c r="J682" s="29" t="s">
        <v>40</v>
      </c>
      <c r="K682" s="29" t="s">
        <v>54</v>
      </c>
      <c r="L682" s="30">
        <v>329.6</v>
      </c>
      <c r="W682" s="24"/>
    </row>
    <row r="683" spans="2:23">
      <c r="W683" s="24"/>
    </row>
    <row r="684" spans="2:23">
      <c r="W684" s="24"/>
    </row>
    <row r="685" spans="2:23">
      <c r="W685" s="24"/>
    </row>
    <row r="686" spans="2:23">
      <c r="W686" s="24"/>
    </row>
    <row r="687" spans="2:23">
      <c r="W687" s="24"/>
    </row>
    <row r="688" spans="2:23">
      <c r="W688" s="24"/>
    </row>
    <row r="689" spans="23:23">
      <c r="W689" s="24"/>
    </row>
    <row r="690" spans="23:23">
      <c r="W690" s="24"/>
    </row>
    <row r="691" spans="23:23">
      <c r="W691" s="24"/>
    </row>
    <row r="692" spans="23:23">
      <c r="W692" s="24"/>
    </row>
    <row r="693" spans="23:23">
      <c r="W693" s="24"/>
    </row>
    <row r="694" spans="23:23">
      <c r="W694" s="24"/>
    </row>
    <row r="695" spans="23:23">
      <c r="W695" s="24"/>
    </row>
    <row r="696" spans="23:23">
      <c r="W696" s="24"/>
    </row>
    <row r="697" spans="23:23">
      <c r="W697" s="24"/>
    </row>
    <row r="698" spans="23:23">
      <c r="W698" s="24"/>
    </row>
    <row r="699" spans="23:23">
      <c r="W699" s="24"/>
    </row>
    <row r="700" spans="23:23">
      <c r="W700" s="24"/>
    </row>
    <row r="701" spans="23:23">
      <c r="W701" s="24"/>
    </row>
    <row r="702" spans="23:23">
      <c r="W702" s="24"/>
    </row>
    <row r="703" spans="23:23">
      <c r="W703" s="24"/>
    </row>
    <row r="704" spans="23:23">
      <c r="W704" s="24"/>
    </row>
    <row r="705" spans="23:23">
      <c r="W705" s="24"/>
    </row>
    <row r="706" spans="23:23">
      <c r="W706" s="24"/>
    </row>
    <row r="707" spans="23:23">
      <c r="W707" s="24"/>
    </row>
    <row r="708" spans="23:23">
      <c r="W708" s="24"/>
    </row>
    <row r="709" spans="23:23">
      <c r="W709" s="24"/>
    </row>
    <row r="710" spans="23:23">
      <c r="W710" s="24"/>
    </row>
    <row r="711" spans="23:23">
      <c r="W711" s="24"/>
    </row>
    <row r="712" spans="23:23">
      <c r="W712" s="24"/>
    </row>
    <row r="713" spans="23:23">
      <c r="W713" s="24"/>
    </row>
    <row r="714" spans="23:23">
      <c r="W714" s="24"/>
    </row>
    <row r="715" spans="23:23">
      <c r="W715" s="24"/>
    </row>
    <row r="716" spans="23:23">
      <c r="W716" s="24"/>
    </row>
    <row r="717" spans="23:23">
      <c r="W717" s="24"/>
    </row>
    <row r="718" spans="23:23">
      <c r="W718" s="24"/>
    </row>
    <row r="719" spans="23:23">
      <c r="W719" s="24"/>
    </row>
    <row r="720" spans="23:23">
      <c r="W720" s="24"/>
    </row>
    <row r="721" spans="23:23">
      <c r="W721" s="24"/>
    </row>
    <row r="722" spans="23:23">
      <c r="W722" s="24"/>
    </row>
    <row r="723" spans="23:23">
      <c r="W723" s="24"/>
    </row>
    <row r="724" spans="23:23">
      <c r="W724" s="24"/>
    </row>
    <row r="725" spans="23:23">
      <c r="W725" s="24"/>
    </row>
    <row r="726" spans="23:23">
      <c r="W726" s="24"/>
    </row>
    <row r="727" spans="23:23">
      <c r="W727" s="24"/>
    </row>
    <row r="728" spans="23:23">
      <c r="W728" s="24"/>
    </row>
    <row r="729" spans="23:23">
      <c r="W729" s="24"/>
    </row>
    <row r="730" spans="23:23">
      <c r="W730" s="24"/>
    </row>
    <row r="731" spans="23:23">
      <c r="W731" s="24"/>
    </row>
    <row r="732" spans="23:23">
      <c r="W732" s="24"/>
    </row>
    <row r="733" spans="23:23">
      <c r="W733" s="24"/>
    </row>
    <row r="734" spans="23:23">
      <c r="W734" s="24"/>
    </row>
    <row r="735" spans="23:23">
      <c r="W735" s="24"/>
    </row>
    <row r="736" spans="23:23">
      <c r="W736" s="24"/>
    </row>
    <row r="737" spans="23:23">
      <c r="W737" s="24"/>
    </row>
    <row r="738" spans="23:23">
      <c r="W738" s="24"/>
    </row>
    <row r="739" spans="23:23">
      <c r="W739" s="24"/>
    </row>
    <row r="740" spans="23:23">
      <c r="W740" s="24"/>
    </row>
    <row r="741" spans="23:23">
      <c r="W741" s="24"/>
    </row>
    <row r="742" spans="23:23">
      <c r="W742" s="24"/>
    </row>
    <row r="743" spans="23:23">
      <c r="W743" s="24"/>
    </row>
    <row r="744" spans="23:23">
      <c r="W744" s="24"/>
    </row>
    <row r="745" spans="23:23">
      <c r="W745" s="24"/>
    </row>
    <row r="746" spans="23:23">
      <c r="W746" s="24"/>
    </row>
    <row r="747" spans="23:23">
      <c r="W747" s="24"/>
    </row>
    <row r="748" spans="23:23">
      <c r="W748" s="24"/>
    </row>
    <row r="749" spans="23:23">
      <c r="W749" s="24"/>
    </row>
    <row r="750" spans="23:23">
      <c r="W750" s="24"/>
    </row>
    <row r="751" spans="23:23">
      <c r="W751" s="24"/>
    </row>
    <row r="752" spans="23:23">
      <c r="W752" s="24"/>
    </row>
    <row r="753" spans="23:23">
      <c r="W753" s="24"/>
    </row>
    <row r="754" spans="23:23">
      <c r="W754" s="24"/>
    </row>
    <row r="755" spans="23:23">
      <c r="W755" s="24"/>
    </row>
    <row r="756" spans="23:23">
      <c r="W756" s="24"/>
    </row>
    <row r="757" spans="23:23">
      <c r="W757" s="24"/>
    </row>
    <row r="758" spans="23:23">
      <c r="W758" s="24"/>
    </row>
    <row r="759" spans="23:23">
      <c r="W759" s="24"/>
    </row>
    <row r="760" spans="23:23">
      <c r="W760" s="24"/>
    </row>
    <row r="761" spans="23:23">
      <c r="W761" s="24"/>
    </row>
    <row r="762" spans="23:23">
      <c r="W762" s="24"/>
    </row>
    <row r="763" spans="23:23">
      <c r="W763" s="24"/>
    </row>
    <row r="764" spans="23:23">
      <c r="W764" s="24"/>
    </row>
    <row r="765" spans="23:23">
      <c r="W765" s="24"/>
    </row>
    <row r="766" spans="23:23">
      <c r="W766" s="24"/>
    </row>
    <row r="767" spans="23:23">
      <c r="W767" s="24"/>
    </row>
    <row r="768" spans="23:23">
      <c r="W768" s="24"/>
    </row>
    <row r="769" spans="23:23">
      <c r="W769" s="24"/>
    </row>
    <row r="770" spans="23:23">
      <c r="W770" s="24"/>
    </row>
    <row r="771" spans="23:23">
      <c r="W771" s="24"/>
    </row>
    <row r="772" spans="23:23">
      <c r="W772" s="24"/>
    </row>
    <row r="773" spans="23:23">
      <c r="W773" s="24"/>
    </row>
    <row r="774" spans="23:23">
      <c r="W774" s="24"/>
    </row>
    <row r="775" spans="23:23">
      <c r="W775" s="24"/>
    </row>
    <row r="776" spans="23:23">
      <c r="W776" s="24"/>
    </row>
    <row r="777" spans="23:23">
      <c r="W777" s="24"/>
    </row>
    <row r="778" spans="23:23">
      <c r="W778" s="24"/>
    </row>
    <row r="779" spans="23:23">
      <c r="W779" s="24"/>
    </row>
    <row r="780" spans="23:23">
      <c r="W780" s="24"/>
    </row>
    <row r="781" spans="23:23">
      <c r="W781" s="24"/>
    </row>
    <row r="782" spans="23:23">
      <c r="W782" s="24"/>
    </row>
    <row r="783" spans="23:23">
      <c r="W783" s="24"/>
    </row>
    <row r="784" spans="23:23">
      <c r="W784" s="24"/>
    </row>
    <row r="785" spans="23:23">
      <c r="W785" s="24"/>
    </row>
    <row r="786" spans="23:23">
      <c r="W786" s="24"/>
    </row>
    <row r="787" spans="23:23">
      <c r="W787" s="24"/>
    </row>
    <row r="788" spans="23:23">
      <c r="W788" s="24"/>
    </row>
    <row r="789" spans="23:23">
      <c r="W789" s="24"/>
    </row>
    <row r="790" spans="23:23">
      <c r="W790" s="24"/>
    </row>
    <row r="791" spans="23:23">
      <c r="W791" s="24"/>
    </row>
    <row r="792" spans="23:23">
      <c r="W792" s="24"/>
    </row>
    <row r="793" spans="23:23">
      <c r="W793" s="24"/>
    </row>
    <row r="794" spans="23:23">
      <c r="W794" s="24"/>
    </row>
    <row r="795" spans="23:23">
      <c r="W795" s="24"/>
    </row>
    <row r="796" spans="23:23">
      <c r="W796" s="24"/>
    </row>
    <row r="797" spans="23:23">
      <c r="W797" s="24"/>
    </row>
    <row r="798" spans="23:23">
      <c r="W798" s="24"/>
    </row>
    <row r="799" spans="23:23">
      <c r="W799" s="24"/>
    </row>
    <row r="800" spans="23:23">
      <c r="W800" s="24"/>
    </row>
    <row r="801" spans="23:23">
      <c r="W801" s="24"/>
    </row>
    <row r="802" spans="23:23">
      <c r="W802" s="24"/>
    </row>
    <row r="803" spans="23:23">
      <c r="W803" s="24"/>
    </row>
    <row r="804" spans="23:23">
      <c r="W804" s="24"/>
    </row>
    <row r="805" spans="23:23">
      <c r="W805" s="24"/>
    </row>
    <row r="806" spans="23:23">
      <c r="W806" s="24"/>
    </row>
    <row r="807" spans="23:23">
      <c r="W807" s="24"/>
    </row>
    <row r="808" spans="23:23">
      <c r="W808" s="24"/>
    </row>
    <row r="809" spans="23:23">
      <c r="W809" s="24"/>
    </row>
    <row r="810" spans="23:23">
      <c r="W810" s="24"/>
    </row>
    <row r="811" spans="23:23">
      <c r="W811" s="24"/>
    </row>
    <row r="812" spans="23:23">
      <c r="W812" s="24"/>
    </row>
    <row r="813" spans="23:23">
      <c r="W813" s="24"/>
    </row>
    <row r="814" spans="23:23">
      <c r="W814" s="24"/>
    </row>
    <row r="815" spans="23:23">
      <c r="W815" s="24"/>
    </row>
    <row r="816" spans="23:23">
      <c r="W816" s="24"/>
    </row>
    <row r="817" spans="23:23">
      <c r="W817" s="24"/>
    </row>
    <row r="818" spans="23:23">
      <c r="W818" s="24"/>
    </row>
    <row r="819" spans="23:23">
      <c r="W819" s="24"/>
    </row>
    <row r="820" spans="23:23">
      <c r="W820" s="24"/>
    </row>
    <row r="821" spans="23:23">
      <c r="W821" s="24"/>
    </row>
    <row r="822" spans="23:23">
      <c r="W822" s="24"/>
    </row>
    <row r="823" spans="23:23">
      <c r="W823" s="24"/>
    </row>
    <row r="824" spans="23:23">
      <c r="W824" s="24"/>
    </row>
    <row r="825" spans="23:23">
      <c r="W825" s="24"/>
    </row>
    <row r="826" spans="23:23">
      <c r="W826" s="24"/>
    </row>
    <row r="827" spans="23:23">
      <c r="W827" s="24"/>
    </row>
    <row r="828" spans="23:23">
      <c r="W828" s="24"/>
    </row>
    <row r="829" spans="23:23">
      <c r="W829" s="24"/>
    </row>
    <row r="830" spans="23:23">
      <c r="W830" s="24"/>
    </row>
    <row r="831" spans="23:23">
      <c r="W831" s="24"/>
    </row>
    <row r="832" spans="23:23">
      <c r="W832" s="24"/>
    </row>
    <row r="833" spans="23:23">
      <c r="W833" s="24"/>
    </row>
    <row r="834" spans="23:23">
      <c r="W834" s="24"/>
    </row>
    <row r="835" spans="23:23">
      <c r="W835" s="24"/>
    </row>
    <row r="836" spans="23:23">
      <c r="W836" s="24"/>
    </row>
    <row r="837" spans="23:23">
      <c r="W837" s="24"/>
    </row>
    <row r="838" spans="23:23">
      <c r="W838" s="24"/>
    </row>
    <row r="839" spans="23:23">
      <c r="W839" s="24"/>
    </row>
    <row r="840" spans="23:23">
      <c r="W840" s="24"/>
    </row>
    <row r="841" spans="23:23">
      <c r="W841" s="24"/>
    </row>
    <row r="842" spans="23:23">
      <c r="W842" s="24"/>
    </row>
    <row r="843" spans="23:23">
      <c r="W843" s="24"/>
    </row>
    <row r="844" spans="23:23">
      <c r="W844" s="24"/>
    </row>
    <row r="845" spans="23:23">
      <c r="W845" s="24"/>
    </row>
    <row r="846" spans="23:23">
      <c r="W846" s="24"/>
    </row>
    <row r="847" spans="23:23">
      <c r="W847" s="24"/>
    </row>
    <row r="848" spans="23:23">
      <c r="W848" s="24"/>
    </row>
    <row r="849" spans="23:23">
      <c r="W849" s="24"/>
    </row>
    <row r="850" spans="23:23">
      <c r="W850" s="24"/>
    </row>
    <row r="851" spans="23:23">
      <c r="W851" s="24"/>
    </row>
    <row r="852" spans="23:23">
      <c r="W852" s="24"/>
    </row>
    <row r="853" spans="23:23">
      <c r="W853" s="24"/>
    </row>
    <row r="854" spans="23:23">
      <c r="W854" s="24"/>
    </row>
    <row r="855" spans="23:23">
      <c r="W855" s="24"/>
    </row>
    <row r="856" spans="23:23">
      <c r="W856" s="24"/>
    </row>
    <row r="857" spans="23:23">
      <c r="W857" s="24"/>
    </row>
    <row r="858" spans="23:23">
      <c r="W858" s="24"/>
    </row>
    <row r="859" spans="23:23">
      <c r="W859" s="24"/>
    </row>
    <row r="860" spans="23:23">
      <c r="W860" s="24"/>
    </row>
    <row r="861" spans="23:23">
      <c r="W861" s="24"/>
    </row>
    <row r="862" spans="23:23">
      <c r="W862" s="24"/>
    </row>
    <row r="863" spans="23:23">
      <c r="W863" s="24"/>
    </row>
    <row r="864" spans="23:23">
      <c r="W864" s="24"/>
    </row>
    <row r="865" spans="23:23">
      <c r="W865" s="24"/>
    </row>
    <row r="866" spans="23:23">
      <c r="W866" s="24"/>
    </row>
    <row r="867" spans="23:23">
      <c r="W867" s="24"/>
    </row>
    <row r="868" spans="23:23">
      <c r="W868" s="24"/>
    </row>
    <row r="869" spans="23:23">
      <c r="W869" s="24"/>
    </row>
    <row r="870" spans="23:23">
      <c r="W870" s="24"/>
    </row>
    <row r="871" spans="23:23">
      <c r="W871" s="24"/>
    </row>
    <row r="872" spans="23:23">
      <c r="W872" s="24"/>
    </row>
    <row r="873" spans="23:23">
      <c r="W873" s="24"/>
    </row>
    <row r="874" spans="23:23">
      <c r="W874" s="24"/>
    </row>
    <row r="875" spans="23:23">
      <c r="W875" s="24"/>
    </row>
    <row r="876" spans="23:23">
      <c r="W876" s="24"/>
    </row>
    <row r="877" spans="23:23">
      <c r="W877" s="24"/>
    </row>
    <row r="878" spans="23:23">
      <c r="W878" s="24"/>
    </row>
    <row r="879" spans="23:23">
      <c r="W879" s="24"/>
    </row>
    <row r="880" spans="23:23">
      <c r="W880" s="24"/>
    </row>
    <row r="881" spans="23:23">
      <c r="W881" s="24"/>
    </row>
    <row r="882" spans="23:23">
      <c r="W882" s="24"/>
    </row>
    <row r="883" spans="23:23">
      <c r="W883" s="24"/>
    </row>
    <row r="884" spans="23:23">
      <c r="W884" s="24"/>
    </row>
    <row r="885" spans="23:23">
      <c r="W885" s="24"/>
    </row>
    <row r="886" spans="23:23">
      <c r="W886" s="24"/>
    </row>
    <row r="887" spans="23:23">
      <c r="W887" s="24"/>
    </row>
    <row r="888" spans="23:23">
      <c r="W888" s="24"/>
    </row>
    <row r="889" spans="23:23">
      <c r="W889" s="24"/>
    </row>
    <row r="890" spans="23:23">
      <c r="W890" s="24"/>
    </row>
    <row r="891" spans="23:23">
      <c r="W891" s="24"/>
    </row>
    <row r="892" spans="23:23">
      <c r="W892" s="24"/>
    </row>
    <row r="893" spans="23:23">
      <c r="W893" s="24"/>
    </row>
    <row r="894" spans="23:23">
      <c r="W894" s="24"/>
    </row>
    <row r="895" spans="23:23">
      <c r="W895" s="24"/>
    </row>
    <row r="896" spans="23:23">
      <c r="W896" s="24"/>
    </row>
    <row r="897" spans="23:23">
      <c r="W897" s="24"/>
    </row>
    <row r="898" spans="23:23">
      <c r="W898" s="24"/>
    </row>
    <row r="899" spans="23:23">
      <c r="W899" s="24"/>
    </row>
    <row r="900" spans="23:23">
      <c r="W900" s="24"/>
    </row>
    <row r="901" spans="23:23">
      <c r="W901" s="24"/>
    </row>
    <row r="902" spans="23:23">
      <c r="W902" s="24"/>
    </row>
    <row r="903" spans="23:23">
      <c r="W903" s="24"/>
    </row>
    <row r="904" spans="23:23">
      <c r="W904" s="24"/>
    </row>
    <row r="905" spans="23:23">
      <c r="W905" s="24"/>
    </row>
    <row r="906" spans="23:23">
      <c r="W906" s="24"/>
    </row>
    <row r="907" spans="23:23">
      <c r="W907" s="24"/>
    </row>
    <row r="908" spans="23:23">
      <c r="W908" s="24"/>
    </row>
    <row r="909" spans="23:23">
      <c r="W909" s="24"/>
    </row>
    <row r="910" spans="23:23">
      <c r="W910" s="24"/>
    </row>
    <row r="911" spans="23:23">
      <c r="W911" s="24"/>
    </row>
    <row r="912" spans="23:23">
      <c r="W912" s="24"/>
    </row>
    <row r="913" spans="23:23">
      <c r="W913" s="24"/>
    </row>
    <row r="914" spans="23:23">
      <c r="W914" s="24"/>
    </row>
    <row r="915" spans="23:23">
      <c r="W915" s="24"/>
    </row>
    <row r="916" spans="23:23">
      <c r="W916" s="24"/>
    </row>
    <row r="917" spans="23:23">
      <c r="W917" s="24"/>
    </row>
    <row r="918" spans="23:23">
      <c r="W918" s="24"/>
    </row>
    <row r="919" spans="23:23">
      <c r="W919" s="24"/>
    </row>
    <row r="920" spans="23:23">
      <c r="W920" s="24"/>
    </row>
    <row r="921" spans="23:23">
      <c r="W921" s="24"/>
    </row>
    <row r="922" spans="23:23">
      <c r="W922" s="24"/>
    </row>
    <row r="923" spans="23:23">
      <c r="W923" s="24"/>
    </row>
    <row r="924" spans="23:23">
      <c r="W924" s="24"/>
    </row>
    <row r="925" spans="23:23">
      <c r="W925" s="24"/>
    </row>
    <row r="926" spans="23:23">
      <c r="W926" s="24"/>
    </row>
    <row r="927" spans="23:23">
      <c r="W927" s="24"/>
    </row>
    <row r="928" spans="23:23">
      <c r="W928" s="24"/>
    </row>
    <row r="929" spans="23:23">
      <c r="W929" s="24"/>
    </row>
    <row r="930" spans="23:23">
      <c r="W930" s="24"/>
    </row>
    <row r="931" spans="23:23">
      <c r="W931" s="24"/>
    </row>
    <row r="932" spans="23:23">
      <c r="W932" s="24"/>
    </row>
    <row r="933" spans="23:23">
      <c r="W933" s="24"/>
    </row>
    <row r="934" spans="23:23">
      <c r="W934" s="24"/>
    </row>
    <row r="935" spans="23:23">
      <c r="W935" s="24"/>
    </row>
    <row r="936" spans="23:23">
      <c r="W936" s="24"/>
    </row>
    <row r="937" spans="23:23">
      <c r="W937" s="24"/>
    </row>
    <row r="938" spans="23:23">
      <c r="W938" s="24"/>
    </row>
    <row r="939" spans="23:23">
      <c r="W939" s="24"/>
    </row>
    <row r="940" spans="23:23">
      <c r="W940" s="24"/>
    </row>
    <row r="941" spans="23:23">
      <c r="W941" s="24"/>
    </row>
    <row r="942" spans="23:23">
      <c r="W942" s="24"/>
    </row>
    <row r="943" spans="23:23">
      <c r="W943" s="24"/>
    </row>
    <row r="944" spans="23:23">
      <c r="W944" s="24"/>
    </row>
    <row r="945" spans="23:23">
      <c r="W945" s="24"/>
    </row>
    <row r="946" spans="23:23">
      <c r="W946" s="24"/>
    </row>
    <row r="947" spans="23:23">
      <c r="W947" s="24"/>
    </row>
    <row r="948" spans="23:23">
      <c r="W948" s="24"/>
    </row>
    <row r="949" spans="23:23">
      <c r="W949" s="24"/>
    </row>
    <row r="950" spans="23:23">
      <c r="W950" s="24"/>
    </row>
    <row r="951" spans="23:23">
      <c r="W951" s="24"/>
    </row>
    <row r="952" spans="23:23">
      <c r="W952" s="24"/>
    </row>
    <row r="953" spans="23:23">
      <c r="W953" s="24"/>
    </row>
    <row r="954" spans="23:23">
      <c r="W954" s="24"/>
    </row>
    <row r="955" spans="23:23">
      <c r="W955" s="24"/>
    </row>
    <row r="956" spans="23:23">
      <c r="W956" s="24"/>
    </row>
    <row r="957" spans="23:23">
      <c r="W957" s="24"/>
    </row>
    <row r="958" spans="23:23">
      <c r="W958" s="24"/>
    </row>
    <row r="959" spans="23:23">
      <c r="W959" s="24"/>
    </row>
  </sheetData>
  <phoneticPr fontId="6" type="noConversion"/>
  <pageMargins left="0.7" right="0.7" top="0.75" bottom="0.75" header="0.3" footer="0.3"/>
  <pageSetup paperSize="9" scale="68" orientation="portrait" r:id="rId1"/>
  <colBreaks count="1" manualBreakCount="1">
    <brk id="24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Start</vt:lpstr>
      <vt:lpstr>Private - Buyback Summary</vt:lpstr>
      <vt:lpstr>Public - Weekly Trades</vt:lpstr>
      <vt:lpstr>Company_Name</vt:lpstr>
      <vt:lpstr>Dashboard_Role</vt:lpstr>
      <vt:lpstr>Dashboard_Version</vt:lpstr>
      <vt:lpstr>Total_Quantity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Anton Solberg</cp:lastModifiedBy>
  <cp:lastPrinted>2024-03-18T17:41:26Z</cp:lastPrinted>
  <dcterms:created xsi:type="dcterms:W3CDTF">2021-10-21T10:36:28Z</dcterms:created>
  <dcterms:modified xsi:type="dcterms:W3CDTF">2026-10-05T06:36:37Z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